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6" yWindow="72" windowWidth="16236" windowHeight="9216" tabRatio="572"/>
  </bookViews>
  <sheets>
    <sheet name="AL 2024" sheetId="134" r:id="rId1"/>
  </sheets>
  <definedNames>
    <definedName name="_xlnm._FilterDatabase" localSheetId="0" hidden="1">'AL 2024'!$A$2:$T$99</definedName>
    <definedName name="_xlnm.Print_Area" localSheetId="0">'AL 2024'!$A$1:$T$99</definedName>
    <definedName name="_xlnm.Print_Titles" localSheetId="0">'AL 2024'!$A:$B,'AL 2024'!$2:$3</definedName>
  </definedNames>
  <calcPr calcId="144525" fullCalcOnLoad="1"/>
</workbook>
</file>

<file path=xl/calcChain.xml><?xml version="1.0" encoding="utf-8"?>
<calcChain xmlns="http://schemas.openxmlformats.org/spreadsheetml/2006/main">
  <c r="D32" i="134" l="1"/>
  <c r="E32" i="134"/>
  <c r="F32" i="134"/>
  <c r="G32" i="134"/>
  <c r="H32" i="134"/>
  <c r="H87" i="134" s="1"/>
  <c r="I32" i="134"/>
  <c r="J32" i="134"/>
  <c r="K32" i="134"/>
  <c r="L32" i="134"/>
  <c r="L87" i="134" s="1"/>
  <c r="M32" i="134"/>
  <c r="N32" i="134"/>
  <c r="O32" i="134"/>
  <c r="P32" i="134"/>
  <c r="Q32" i="134"/>
  <c r="R32" i="134"/>
  <c r="S32" i="134"/>
  <c r="T32" i="134"/>
  <c r="T40" i="134"/>
  <c r="D40" i="134"/>
  <c r="E40" i="134"/>
  <c r="F40" i="134"/>
  <c r="G40" i="134"/>
  <c r="H40" i="134"/>
  <c r="I40" i="134"/>
  <c r="J40" i="134"/>
  <c r="K40" i="134"/>
  <c r="L40" i="134"/>
  <c r="M40" i="134"/>
  <c r="N40" i="134"/>
  <c r="O40" i="134"/>
  <c r="P40" i="134"/>
  <c r="Q40" i="134"/>
  <c r="R40" i="134"/>
  <c r="S40" i="134"/>
  <c r="D67" i="134"/>
  <c r="E67" i="134"/>
  <c r="F67" i="134"/>
  <c r="G67" i="134"/>
  <c r="H67" i="134"/>
  <c r="I67" i="134"/>
  <c r="J67" i="134"/>
  <c r="K67" i="134"/>
  <c r="L67" i="134"/>
  <c r="M67" i="134"/>
  <c r="N67" i="134"/>
  <c r="O67" i="134"/>
  <c r="P67" i="134"/>
  <c r="Q67" i="134"/>
  <c r="R67" i="134"/>
  <c r="S67" i="134"/>
  <c r="T67" i="134"/>
  <c r="D78" i="134"/>
  <c r="E78" i="134"/>
  <c r="F78" i="134"/>
  <c r="G78" i="134"/>
  <c r="H78" i="134"/>
  <c r="I78" i="134"/>
  <c r="J78" i="134"/>
  <c r="K78" i="134"/>
  <c r="L78" i="134"/>
  <c r="M78" i="134"/>
  <c r="N78" i="134"/>
  <c r="O78" i="134"/>
  <c r="P78" i="134"/>
  <c r="Q78" i="134"/>
  <c r="R78" i="134"/>
  <c r="S78" i="134"/>
  <c r="T78" i="134"/>
  <c r="D86" i="134"/>
  <c r="E86" i="134"/>
  <c r="F86" i="134"/>
  <c r="G86" i="134"/>
  <c r="H86" i="134"/>
  <c r="I86" i="134"/>
  <c r="J86" i="134"/>
  <c r="K86" i="134"/>
  <c r="L86" i="134"/>
  <c r="M86" i="134"/>
  <c r="N86" i="134"/>
  <c r="O86" i="134"/>
  <c r="P86" i="134"/>
  <c r="Q86" i="134"/>
  <c r="R86" i="134"/>
  <c r="S86" i="134"/>
  <c r="T86" i="134"/>
  <c r="F87" i="134"/>
  <c r="G87" i="134"/>
  <c r="J87" i="134"/>
  <c r="K87" i="134"/>
  <c r="N87" i="134"/>
  <c r="O87" i="134"/>
  <c r="R87" i="134"/>
  <c r="S87" i="134"/>
  <c r="D99" i="134"/>
  <c r="E99" i="134"/>
  <c r="F99" i="134"/>
  <c r="G99" i="134"/>
  <c r="H99" i="134"/>
  <c r="I99" i="134"/>
  <c r="J99" i="134"/>
  <c r="K99" i="134"/>
  <c r="L99" i="134"/>
  <c r="M99" i="134"/>
  <c r="N99" i="134"/>
  <c r="O99" i="134"/>
  <c r="P99" i="134"/>
  <c r="Q99" i="134"/>
  <c r="R99" i="134"/>
  <c r="S99" i="134"/>
  <c r="T99" i="134"/>
  <c r="D91" i="134"/>
  <c r="E91" i="134"/>
  <c r="F91" i="134"/>
  <c r="G91" i="134"/>
  <c r="H91" i="134"/>
  <c r="I91" i="134"/>
  <c r="J91" i="134"/>
  <c r="K91" i="134"/>
  <c r="L91" i="134"/>
  <c r="M91" i="134"/>
  <c r="N91" i="134"/>
  <c r="O91" i="134"/>
  <c r="P91" i="134"/>
  <c r="Q91" i="134"/>
  <c r="R91" i="134"/>
  <c r="S91" i="134"/>
  <c r="T91" i="134"/>
  <c r="C99" i="134"/>
  <c r="C91" i="134"/>
  <c r="C86" i="134"/>
  <c r="C78" i="134"/>
  <c r="C67" i="134"/>
  <c r="C40" i="134"/>
  <c r="C87" i="134" s="1"/>
  <c r="C32" i="134"/>
  <c r="O46" i="134"/>
  <c r="A5" i="134"/>
  <c r="A6" i="134" s="1"/>
  <c r="A7" i="134" s="1"/>
  <c r="A8" i="134" s="1"/>
  <c r="A9" i="134" s="1"/>
  <c r="A10" i="134" s="1"/>
  <c r="A11" i="134" s="1"/>
  <c r="A12" i="134" s="1"/>
  <c r="A13" i="134" s="1"/>
  <c r="A14" i="134" s="1"/>
  <c r="A15" i="134" s="1"/>
  <c r="A16" i="134" s="1"/>
  <c r="A17" i="134" s="1"/>
  <c r="A18" i="134" s="1"/>
  <c r="A19" i="134" s="1"/>
  <c r="A20" i="134" s="1"/>
  <c r="A21" i="134" s="1"/>
  <c r="A22" i="134" s="1"/>
  <c r="A23" i="134" s="1"/>
  <c r="A24" i="134" s="1"/>
  <c r="A25" i="134" s="1"/>
  <c r="A26" i="134" s="1"/>
  <c r="A27" i="134" s="1"/>
  <c r="A28" i="134" s="1"/>
  <c r="A29" i="134" s="1"/>
  <c r="A30" i="134" s="1"/>
  <c r="A31" i="134" s="1"/>
  <c r="A69" i="134"/>
  <c r="A70" i="134" s="1"/>
  <c r="A71" i="134" s="1"/>
  <c r="A72" i="134" s="1"/>
  <c r="A73" i="134" s="1"/>
  <c r="A75" i="134"/>
  <c r="A76" i="134" s="1"/>
  <c r="A77" i="134" s="1"/>
  <c r="A34" i="134"/>
  <c r="A35" i="134" s="1"/>
  <c r="A36" i="134" s="1"/>
  <c r="A37" i="134" s="1"/>
  <c r="A38" i="134" s="1"/>
  <c r="A39" i="134" s="1"/>
  <c r="A42" i="134"/>
  <c r="A43" i="134" s="1"/>
  <c r="A44" i="134" s="1"/>
  <c r="A45" i="134" s="1"/>
  <c r="A46" i="134" s="1"/>
  <c r="A47" i="134" s="1"/>
  <c r="A48" i="134" s="1"/>
  <c r="A49" i="134" s="1"/>
  <c r="A50" i="134" s="1"/>
  <c r="A51" i="134" s="1"/>
  <c r="A52" i="134" s="1"/>
  <c r="A53" i="134" s="1"/>
  <c r="A54" i="134" s="1"/>
  <c r="A55" i="134" s="1"/>
  <c r="A56" i="134" s="1"/>
  <c r="A57" i="134" s="1"/>
  <c r="A58" i="134" s="1"/>
  <c r="A59" i="134" s="1"/>
  <c r="A60" i="134" s="1"/>
  <c r="A61" i="134" s="1"/>
  <c r="A62" i="134" s="1"/>
  <c r="A63" i="134" s="1"/>
  <c r="A64" i="134" s="1"/>
  <c r="A65" i="134" s="1"/>
  <c r="A66" i="134" s="1"/>
  <c r="A80" i="134"/>
  <c r="A81" i="134" s="1"/>
  <c r="A82" i="134" s="1"/>
  <c r="A83" i="134" s="1"/>
  <c r="P87" i="134" l="1"/>
  <c r="D87" i="134"/>
  <c r="T87" i="134"/>
  <c r="Q87" i="134"/>
  <c r="M87" i="134"/>
  <c r="I87" i="134"/>
  <c r="E87" i="134"/>
</calcChain>
</file>

<file path=xl/sharedStrings.xml><?xml version="1.0" encoding="utf-8"?>
<sst xmlns="http://schemas.openxmlformats.org/spreadsheetml/2006/main" count="123" uniqueCount="105">
  <si>
    <t>Nr. crt.</t>
  </si>
  <si>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</si>
  <si>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</si>
  <si>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</si>
  <si>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</si>
  <si>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</si>
  <si>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</si>
  <si>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</si>
  <si>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</si>
  <si>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</si>
  <si>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</si>
  <si>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</si>
  <si>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</si>
  <si>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</si>
  <si>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</si>
  <si>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</si>
  <si>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</si>
  <si>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</si>
  <si>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</si>
  <si>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</si>
  <si>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INSTITUTUL REGIONAL DE ONCOLOGIE IASI</t>
  </si>
  <si>
    <t>PANAITE IULIA VANDA</t>
  </si>
  <si>
    <t>SP. CL. URGENTA  "PROF. DR. N. OBLU" IASI</t>
  </si>
  <si>
    <t>SPITALUL CLINIC DE RECUPERARE IASI</t>
  </si>
  <si>
    <t>SP. PASCANI</t>
  </si>
  <si>
    <t>C.M. CARDIODENT</t>
  </si>
  <si>
    <t xml:space="preserve">INTERDENTIS PASCANI SCM </t>
  </si>
  <si>
    <t xml:space="preserve">AL IANUARIE 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</si>
  <si>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</si>
  <si>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</si>
  <si>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</si>
  <si>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</si>
  <si>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</si>
  <si>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</si>
  <si>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</si>
  <si>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</si>
  <si>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</si>
  <si>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</si>
  <si>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</si>
  <si>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RECUMEDIS (fost  RED CLINIC )</t>
  </si>
  <si>
    <t>SPITALUL CLINIC DE RECUPERARE</t>
  </si>
  <si>
    <t>IRO IASI</t>
  </si>
  <si>
    <t>MNT HEALTHCARE SRL</t>
  </si>
  <si>
    <t>Karsus Medical SRL</t>
  </si>
  <si>
    <t>Synlab SRL</t>
  </si>
  <si>
    <t>Praxis SRL</t>
  </si>
  <si>
    <t>IRO IAȘI</t>
  </si>
  <si>
    <t>AL feb.</t>
  </si>
  <si>
    <t>SC ELYTIS LABORATORY</t>
  </si>
  <si>
    <t>CLINICA SANTE</t>
  </si>
  <si>
    <t>SPITALUL DE COPII SF. MARIA</t>
  </si>
  <si>
    <t>CLINICA CARMED SRL-D</t>
  </si>
  <si>
    <t>VICTORIA IMAGISTIC SRL</t>
  </si>
  <si>
    <t xml:space="preserve">AL mart. </t>
  </si>
  <si>
    <t>AL apr.</t>
  </si>
  <si>
    <t xml:space="preserve">SPITALUL CLINIC  DR.C.I.PARHON IASI  </t>
  </si>
  <si>
    <t>MEDICOVER</t>
  </si>
  <si>
    <t>SPITALUL TG FRUMOS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</si>
  <si>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</si>
  <si>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</si>
  <si>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</si>
  <si>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</si>
  <si>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</si>
  <si>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</si>
  <si>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</si>
  <si>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ARCADIA MEDICAL CENTER SRL</t>
  </si>
  <si>
    <t xml:space="preserve">ARHIMED RADIOLOGY SRL </t>
  </si>
  <si>
    <t xml:space="preserve">SC LUPU IULIAN SRL </t>
  </si>
  <si>
    <t xml:space="preserve">SC SCAN EXPERT PASCANI + SCAN EXPERT IASI </t>
  </si>
  <si>
    <t>CASA DE ASIGURARI DE SANATATE IASI</t>
  </si>
  <si>
    <t>AL mai.</t>
  </si>
  <si>
    <t>AL iunie.</t>
  </si>
  <si>
    <t>DORNA MEDICAL</t>
  </si>
  <si>
    <t xml:space="preserve">INTER HEALT SYSTEMS </t>
  </si>
  <si>
    <t xml:space="preserve">INSTITUTUL DE BOLI CARDIOVASCULARE </t>
  </si>
  <si>
    <t xml:space="preserve">LABORATOARELE SYNLAB </t>
  </si>
  <si>
    <t>SC CLINICA ALBERT SRL</t>
  </si>
  <si>
    <t xml:space="preserve">SC MEDLIFE SA </t>
  </si>
  <si>
    <t>AL ian. 2024</t>
  </si>
  <si>
    <t>AL IAN.2024 - MONITORIZARI  -  (din care:)</t>
  </si>
  <si>
    <t xml:space="preserve">AL IAN.2024 - PREVENTIE 5 - </t>
  </si>
  <si>
    <t>AL OCT.2023 - benef. OUG 15 - 30.01.2023</t>
  </si>
  <si>
    <t>TOTAL  LABORATOR (din care)</t>
  </si>
  <si>
    <t>TOTAL  ANATOMIE PATOLOGICA (din care)</t>
  </si>
  <si>
    <t>TOTAL  RADIOLOGIE (din care)</t>
  </si>
  <si>
    <t>TOTAL  ECOGRAFII (din care)</t>
  </si>
  <si>
    <t>TOTAL  RADIOLOGIE DENTARA (din care)</t>
  </si>
  <si>
    <t>TOTAL ACTIVITATE CURENTA (din care)</t>
  </si>
  <si>
    <t>TOTAL  Program National PET-CT (din care)</t>
  </si>
  <si>
    <t>TOTAL  HEMOGLOBINA GLICOZILATA (din care)</t>
  </si>
  <si>
    <t>AL NOV.2022 - benef. OUG 15 - 26.02.2024</t>
  </si>
  <si>
    <t>AL DEC.2023 - benef. OUG 15 - 26.02.2024</t>
  </si>
  <si>
    <t>ALL MEDICAL SERVICES SRL - incetare contr incepand cu 01.02.2024</t>
  </si>
  <si>
    <t>AL IAN.2024 - benef. OUG 15 - 26.02.2024/PET CT 20.03.2024</t>
  </si>
  <si>
    <t>AL MAR.2024 - MONITORIZARI  - 24.04.2024 (din care:)</t>
  </si>
  <si>
    <t>AL MAR.2024 - PREVENTIE 5 - 24.04.2024</t>
  </si>
  <si>
    <t>AL MAR.2024 - benef. OUG 15 - .....05.2024</t>
  </si>
  <si>
    <t>AL FEB.2024 - MONITORIZARI - 20.03.2024 (din care:)</t>
  </si>
  <si>
    <t>AL FEB.2024 - PREVENTIE 5 - 20.03.2024</t>
  </si>
  <si>
    <t>AL FEB.2024 - benef. OUG 15 - 20.03.2024</t>
  </si>
  <si>
    <t>AL IUNIE</t>
  </si>
  <si>
    <t>AL MAI</t>
  </si>
  <si>
    <t xml:space="preserve">AL APRILIE </t>
  </si>
  <si>
    <t xml:space="preserve">AL MARTIE </t>
  </si>
  <si>
    <t xml:space="preserve">AL FEBRUARIE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</si>
</sst>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color indexed="18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  <font>
      <b/>
      <sz val="11"/>
      <color indexed="12"/>
      <name val="Times New Roman"/>
      <family val="1"/>
    </font>
    <font>
      <b/>
      <sz val="12"/>
      <name val="Times New Roman"/>
      <family val="1"/>
    </font>
    <font>
      <sz val="8"/>
      <color indexed="18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6" fillId="0" borderId="1" xfId="0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" fontId="12" fillId="4" borderId="6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8" fillId="0" borderId="2" xfId="2" applyNumberFormat="1" applyFont="1" applyFill="1" applyBorder="1" applyAlignment="1">
      <alignment vertical="center" wrapText="1"/>
    </xf>
    <xf numFmtId="2" fontId="8" fillId="0" borderId="4" xfId="2" applyNumberFormat="1" applyFont="1" applyFill="1" applyBorder="1" applyAlignment="1">
      <alignment vertical="center" wrapText="1"/>
    </xf>
    <xf numFmtId="1" fontId="8" fillId="0" borderId="2" xfId="1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0" fillId="3" borderId="24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12" fillId="2" borderId="0" xfId="0" applyNumberFormat="1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0" fontId="12" fillId="3" borderId="25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vertical="center" wrapText="1"/>
    </xf>
    <xf numFmtId="0" fontId="12" fillId="5" borderId="29" xfId="0" applyFont="1" applyFill="1" applyBorder="1" applyAlignment="1">
      <alignment vertical="center" wrapText="1"/>
    </xf>
    <xf numFmtId="4" fontId="10" fillId="3" borderId="13" xfId="0" applyNumberFormat="1" applyFont="1" applyFill="1" applyBorder="1" applyAlignment="1">
      <alignment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4" fontId="13" fillId="4" borderId="13" xfId="0" applyNumberFormat="1" applyFont="1" applyFill="1" applyBorder="1" applyAlignment="1">
      <alignment vertical="center"/>
    </xf>
    <xf numFmtId="4" fontId="13" fillId="4" borderId="14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15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8" fillId="0" borderId="12" xfId="0" applyNumberFormat="1" applyFont="1" applyFill="1" applyBorder="1" applyAlignment="1">
      <alignment vertical="center"/>
    </xf>
    <xf numFmtId="1" fontId="8" fillId="0" borderId="2" xfId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/>
    </xf>
    <xf numFmtId="1" fontId="16" fillId="0" borderId="2" xfId="1" applyNumberFormat="1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99"/>
  <sheetViews>
    <sheetView tabSelected="1" view="pageBreakPreview" zoomScale="80" zoomScaleNormal="66" zoomScaleSheetLayoutView="80" zoomScalePageLayoutView="82" workbookViewId="0">
      <pane xSplit="2" ySplit="3" topLeftCell="C103" activePane="bottomRight" state="frozen"/>
      <selection pane="topRight" activeCell="I1" sqref="I1"/>
      <selection pane="bottomLeft" activeCell="A9" sqref="A9"/>
      <selection pane="bottomRight" activeCell="Q1" sqref="Q1:Q65536"/>
    </sheetView>
  </sheetViews>
  <sheetFormatPr defaultColWidth="9.109375" defaultRowHeight="12" outlineLevelCol="1" x14ac:dyDescent="0.25"/>
  <cols>
    <col min="1" max="1" width="5.109375" style="6" customWidth="1"/>
    <col min="2" max="2" width="45.109375" style="10" customWidth="1"/>
    <col min="3" max="3" width="15.6640625" style="6" customWidth="1"/>
    <col min="4" max="4" width="17" style="6" customWidth="1"/>
    <col min="5" max="9" width="15.33203125" style="6" customWidth="1"/>
    <col min="10" max="10" width="15.6640625" style="3" customWidth="1"/>
    <col min="11" max="11" width="16.6640625" style="3" customWidth="1"/>
    <col min="12" max="13" width="15.109375" style="3" customWidth="1"/>
    <col min="14" max="14" width="17.33203125" style="3" customWidth="1"/>
    <col min="15" max="15" width="17.6640625" style="3" customWidth="1"/>
    <col min="16" max="16" width="14.33203125" style="3" customWidth="1"/>
    <col min="17" max="17" width="15.6640625" style="3" hidden="1" customWidth="1" outlineLevel="1"/>
    <col min="18" max="18" width="16.6640625" style="7" customWidth="1" collapsed="1"/>
    <col min="19" max="19" width="15.6640625" style="7" customWidth="1"/>
    <col min="20" max="20" width="16.33203125" style="7" customWidth="1"/>
    <col min="21" max="21" width="12.6640625" style="2" bestFit="1" customWidth="1"/>
    <col min="22" max="16384" width="9.109375" style="2"/>
  </cols>
  <sheetData>
    <row r="1" spans="1:21" ht="15.6" customHeight="1" thickBot="1" x14ac:dyDescent="0.3">
      <c r="B1" s="24" t="s">
        <v>69</v>
      </c>
    </row>
    <row r="2" spans="1:21" s="17" customFormat="1" ht="57.6" customHeight="1" x14ac:dyDescent="0.25">
      <c r="A2" s="42" t="s">
        <v>0</v>
      </c>
      <c r="B2" s="57" t="s">
        <v>1</v>
      </c>
      <c r="C2" s="59" t="s">
        <v>27</v>
      </c>
      <c r="D2" s="61"/>
      <c r="E2" s="61"/>
      <c r="F2" s="61"/>
      <c r="G2" s="61"/>
      <c r="H2" s="61"/>
      <c r="I2" s="60"/>
      <c r="J2" s="82" t="s">
        <v>104</v>
      </c>
      <c r="K2" s="83"/>
      <c r="L2" s="83"/>
      <c r="M2" s="84"/>
      <c r="N2" s="82" t="s">
        <v>103</v>
      </c>
      <c r="O2" s="83"/>
      <c r="P2" s="83"/>
      <c r="Q2" s="83"/>
      <c r="R2" s="85" t="s">
        <v>102</v>
      </c>
      <c r="S2" s="85" t="s">
        <v>101</v>
      </c>
      <c r="T2" s="85" t="s">
        <v>100</v>
      </c>
      <c r="U2" s="86"/>
    </row>
    <row r="3" spans="1:21" s="17" customFormat="1" ht="65.400000000000006" customHeight="1" x14ac:dyDescent="0.25">
      <c r="A3" s="43"/>
      <c r="B3" s="58"/>
      <c r="C3" s="87" t="s">
        <v>78</v>
      </c>
      <c r="D3" s="88" t="s">
        <v>79</v>
      </c>
      <c r="E3" s="88" t="s">
        <v>80</v>
      </c>
      <c r="F3" s="88" t="s">
        <v>81</v>
      </c>
      <c r="G3" s="88" t="s">
        <v>90</v>
      </c>
      <c r="H3" s="88" t="s">
        <v>91</v>
      </c>
      <c r="I3" s="88" t="s">
        <v>93</v>
      </c>
      <c r="J3" s="87" t="s">
        <v>47</v>
      </c>
      <c r="K3" s="88" t="s">
        <v>97</v>
      </c>
      <c r="L3" s="88" t="s">
        <v>98</v>
      </c>
      <c r="M3" s="88" t="s">
        <v>99</v>
      </c>
      <c r="N3" s="89" t="s">
        <v>53</v>
      </c>
      <c r="O3" s="88" t="s">
        <v>94</v>
      </c>
      <c r="P3" s="90" t="s">
        <v>95</v>
      </c>
      <c r="Q3" s="90" t="s">
        <v>96</v>
      </c>
      <c r="R3" s="91" t="s">
        <v>54</v>
      </c>
      <c r="S3" s="91" t="s">
        <v>70</v>
      </c>
      <c r="T3" s="91" t="s">
        <v>71</v>
      </c>
      <c r="U3" s="86"/>
    </row>
    <row r="4" spans="1:21" s="8" customFormat="1" ht="21" customHeight="1" x14ac:dyDescent="0.25">
      <c r="A4" s="1">
        <v>1</v>
      </c>
      <c r="B4" s="27" t="s">
        <v>2</v>
      </c>
      <c r="C4" s="13">
        <v>29715.570000000007</v>
      </c>
      <c r="D4" s="13"/>
      <c r="E4" s="13"/>
      <c r="F4" s="13"/>
      <c r="G4" s="13"/>
      <c r="H4" s="13"/>
      <c r="I4" s="13"/>
      <c r="J4" s="13">
        <v>47591.070000000007</v>
      </c>
      <c r="K4" s="13">
        <v>0</v>
      </c>
      <c r="L4" s="13"/>
      <c r="M4" s="13"/>
      <c r="N4" s="13">
        <v>53680.479999999996</v>
      </c>
      <c r="O4" s="13">
        <v>0</v>
      </c>
      <c r="P4" s="13"/>
      <c r="Q4" s="74"/>
      <c r="R4" s="13">
        <v>70438.039999999994</v>
      </c>
      <c r="S4" s="13">
        <v>52928.479999999996</v>
      </c>
      <c r="T4" s="13">
        <v>52928.479999999996</v>
      </c>
    </row>
    <row r="5" spans="1:21" s="8" customFormat="1" ht="20.399999999999999" customHeight="1" x14ac:dyDescent="0.25">
      <c r="A5" s="1">
        <f>A4+1</f>
        <v>2</v>
      </c>
      <c r="B5" s="27" t="s">
        <v>3</v>
      </c>
      <c r="C5" s="13">
        <v>26570.540000000005</v>
      </c>
      <c r="D5" s="13"/>
      <c r="E5" s="13"/>
      <c r="F5" s="13"/>
      <c r="G5" s="13"/>
      <c r="H5" s="13"/>
      <c r="I5" s="13"/>
      <c r="J5" s="13">
        <v>44497.450000000004</v>
      </c>
      <c r="K5" s="13">
        <v>280.3300000000001</v>
      </c>
      <c r="L5" s="13">
        <v>785.87000000000012</v>
      </c>
      <c r="M5" s="13"/>
      <c r="N5" s="13">
        <v>37735.71</v>
      </c>
      <c r="O5" s="13">
        <v>0</v>
      </c>
      <c r="P5" s="13"/>
      <c r="Q5" s="74"/>
      <c r="R5" s="13">
        <v>66047.02</v>
      </c>
      <c r="S5" s="13">
        <v>49514.020000000004</v>
      </c>
      <c r="T5" s="13">
        <v>49514.020000000004</v>
      </c>
    </row>
    <row r="6" spans="1:21" s="8" customFormat="1" ht="18.600000000000001" customHeight="1" x14ac:dyDescent="0.25">
      <c r="A6" s="1">
        <f t="shared" ref="A6:A31" si="0">A5+1</f>
        <v>3</v>
      </c>
      <c r="B6" s="27" t="s">
        <v>4</v>
      </c>
      <c r="C6" s="13">
        <v>30245.989999999998</v>
      </c>
      <c r="D6" s="13"/>
      <c r="E6" s="13"/>
      <c r="F6" s="13"/>
      <c r="G6" s="13"/>
      <c r="H6" s="13"/>
      <c r="I6" s="13"/>
      <c r="J6" s="13">
        <v>45267.25</v>
      </c>
      <c r="K6" s="13">
        <v>8558.679999999993</v>
      </c>
      <c r="L6" s="13">
        <v>302.19000000000005</v>
      </c>
      <c r="M6" s="13"/>
      <c r="N6" s="13">
        <v>72772.380000000019</v>
      </c>
      <c r="O6" s="13">
        <v>0</v>
      </c>
      <c r="P6" s="13"/>
      <c r="Q6" s="74"/>
      <c r="R6" s="13">
        <v>67384.19</v>
      </c>
      <c r="S6" s="13">
        <v>50519.86</v>
      </c>
      <c r="T6" s="13">
        <v>50519.86</v>
      </c>
    </row>
    <row r="7" spans="1:21" s="8" customFormat="1" ht="28.95" customHeight="1" x14ac:dyDescent="0.25">
      <c r="A7" s="1">
        <f t="shared" si="0"/>
        <v>4</v>
      </c>
      <c r="B7" s="27" t="s">
        <v>36</v>
      </c>
      <c r="C7" s="13">
        <v>2348.010000000002</v>
      </c>
      <c r="D7" s="13"/>
      <c r="E7" s="13"/>
      <c r="F7" s="13"/>
      <c r="G7" s="13"/>
      <c r="H7" s="13"/>
      <c r="I7" s="13"/>
      <c r="J7" s="13">
        <v>5524.7599999999984</v>
      </c>
      <c r="K7" s="13">
        <v>0</v>
      </c>
      <c r="L7" s="13"/>
      <c r="M7" s="13"/>
      <c r="N7" s="13">
        <v>5654.8799999999974</v>
      </c>
      <c r="O7" s="13">
        <v>0</v>
      </c>
      <c r="P7" s="13"/>
      <c r="Q7" s="74"/>
      <c r="R7" s="13">
        <v>48100.29</v>
      </c>
      <c r="S7" s="13">
        <v>36060.21</v>
      </c>
      <c r="T7" s="13">
        <v>36060.21</v>
      </c>
    </row>
    <row r="8" spans="1:21" s="8" customFormat="1" ht="28.95" customHeight="1" collapsed="1" x14ac:dyDescent="0.25">
      <c r="A8" s="1">
        <f t="shared" si="0"/>
        <v>5</v>
      </c>
      <c r="B8" s="28" t="s">
        <v>20</v>
      </c>
      <c r="C8" s="13">
        <v>102322.7</v>
      </c>
      <c r="D8" s="13">
        <v>20870.219999999677</v>
      </c>
      <c r="E8" s="13"/>
      <c r="F8" s="13">
        <v>103.18</v>
      </c>
      <c r="G8" s="13">
        <v>143.27000000000001</v>
      </c>
      <c r="H8" s="13">
        <v>61.56</v>
      </c>
      <c r="I8" s="13">
        <v>100.76</v>
      </c>
      <c r="J8" s="13">
        <v>82064.31</v>
      </c>
      <c r="K8" s="13">
        <v>0</v>
      </c>
      <c r="L8" s="13"/>
      <c r="M8" s="13"/>
      <c r="N8" s="13">
        <v>129367.03999999999</v>
      </c>
      <c r="O8" s="13">
        <v>0</v>
      </c>
      <c r="P8" s="13"/>
      <c r="Q8" s="74"/>
      <c r="R8" s="13">
        <v>171236.21</v>
      </c>
      <c r="S8" s="13">
        <v>128369.08</v>
      </c>
      <c r="T8" s="13">
        <v>128369.08</v>
      </c>
    </row>
    <row r="9" spans="1:21" s="8" customFormat="1" ht="33" customHeight="1" x14ac:dyDescent="0.25">
      <c r="A9" s="1">
        <f t="shared" si="0"/>
        <v>6</v>
      </c>
      <c r="B9" s="27" t="s">
        <v>5</v>
      </c>
      <c r="C9" s="13">
        <v>137205.03</v>
      </c>
      <c r="D9" s="13">
        <v>8417.3199999999852</v>
      </c>
      <c r="E9" s="13"/>
      <c r="F9" s="13"/>
      <c r="G9" s="13"/>
      <c r="H9" s="13"/>
      <c r="I9" s="13"/>
      <c r="J9" s="13">
        <v>175960.87999999998</v>
      </c>
      <c r="K9" s="13">
        <v>14760.650000000072</v>
      </c>
      <c r="L9" s="13">
        <v>1227.57</v>
      </c>
      <c r="M9" s="13"/>
      <c r="N9" s="13">
        <v>273040.27999999997</v>
      </c>
      <c r="O9" s="13">
        <v>16560.7400000001</v>
      </c>
      <c r="P9" s="13">
        <v>3253.7499999999923</v>
      </c>
      <c r="Q9" s="74"/>
      <c r="R9" s="13">
        <v>228838.61000000002</v>
      </c>
      <c r="S9" s="13">
        <v>171723.32</v>
      </c>
      <c r="T9" s="13">
        <v>171723.32</v>
      </c>
    </row>
    <row r="10" spans="1:21" s="8" customFormat="1" ht="30.6" customHeight="1" x14ac:dyDescent="0.25">
      <c r="A10" s="1">
        <f t="shared" si="0"/>
        <v>7</v>
      </c>
      <c r="B10" s="27" t="s">
        <v>34</v>
      </c>
      <c r="C10" s="13">
        <v>35056.1</v>
      </c>
      <c r="D10" s="13">
        <v>12507.640000000067</v>
      </c>
      <c r="E10" s="13">
        <v>220.83000000000004</v>
      </c>
      <c r="F10" s="13"/>
      <c r="G10" s="13"/>
      <c r="H10" s="13"/>
      <c r="I10" s="13"/>
      <c r="J10" s="13">
        <v>49464.53</v>
      </c>
      <c r="K10" s="13">
        <v>16988.03000000013</v>
      </c>
      <c r="L10" s="13">
        <v>495.88000000000005</v>
      </c>
      <c r="M10" s="13"/>
      <c r="N10" s="13">
        <v>65486.73</v>
      </c>
      <c r="O10" s="13">
        <v>15668.740000000094</v>
      </c>
      <c r="P10" s="13">
        <v>201.46000000000004</v>
      </c>
      <c r="Q10" s="74"/>
      <c r="R10" s="13">
        <v>58619.519999999997</v>
      </c>
      <c r="S10" s="13">
        <v>43947.09</v>
      </c>
      <c r="T10" s="13">
        <v>43947.09</v>
      </c>
    </row>
    <row r="11" spans="1:21" s="8" customFormat="1" ht="20.399999999999999" customHeight="1" collapsed="1" x14ac:dyDescent="0.25">
      <c r="A11" s="1">
        <f t="shared" si="0"/>
        <v>8</v>
      </c>
      <c r="B11" s="27" t="s">
        <v>6</v>
      </c>
      <c r="C11" s="13">
        <v>27996.339999999997</v>
      </c>
      <c r="D11" s="13"/>
      <c r="E11" s="13"/>
      <c r="F11" s="13"/>
      <c r="G11" s="13"/>
      <c r="H11" s="13"/>
      <c r="I11" s="13"/>
      <c r="J11" s="13">
        <v>35109.420000000006</v>
      </c>
      <c r="K11" s="13">
        <v>0</v>
      </c>
      <c r="L11" s="13"/>
      <c r="M11" s="13"/>
      <c r="N11" s="13">
        <v>52406.079999999994</v>
      </c>
      <c r="O11" s="13">
        <v>0</v>
      </c>
      <c r="P11" s="13"/>
      <c r="Q11" s="74"/>
      <c r="R11" s="13">
        <v>52083.869999999995</v>
      </c>
      <c r="S11" s="13">
        <v>39051.14</v>
      </c>
      <c r="T11" s="13">
        <v>39051.14</v>
      </c>
    </row>
    <row r="12" spans="1:21" s="8" customFormat="1" ht="29.4" customHeight="1" x14ac:dyDescent="0.25">
      <c r="A12" s="1">
        <f t="shared" si="0"/>
        <v>9</v>
      </c>
      <c r="B12" s="27" t="s">
        <v>75</v>
      </c>
      <c r="C12" s="13">
        <v>45744.85</v>
      </c>
      <c r="D12" s="13">
        <v>2052.6599999999971</v>
      </c>
      <c r="E12" s="13">
        <v>389.30000000000007</v>
      </c>
      <c r="F12" s="13"/>
      <c r="G12" s="13"/>
      <c r="H12" s="13"/>
      <c r="I12" s="13"/>
      <c r="J12" s="13">
        <v>58346.450000000004</v>
      </c>
      <c r="K12" s="13">
        <v>2198.8599999999974</v>
      </c>
      <c r="L12" s="13">
        <v>1719.1899999999991</v>
      </c>
      <c r="M12" s="13"/>
      <c r="N12" s="13">
        <v>90886.190000000017</v>
      </c>
      <c r="O12" s="13">
        <v>0</v>
      </c>
      <c r="P12" s="13">
        <v>2405.5699999999947</v>
      </c>
      <c r="Q12" s="74"/>
      <c r="R12" s="13">
        <v>76554.39</v>
      </c>
      <c r="S12" s="13">
        <v>57222.99</v>
      </c>
      <c r="T12" s="13">
        <v>57222.99</v>
      </c>
    </row>
    <row r="13" spans="1:21" s="8" customFormat="1" ht="14.1" customHeight="1" x14ac:dyDescent="0.25">
      <c r="A13" s="1">
        <f t="shared" si="0"/>
        <v>10</v>
      </c>
      <c r="B13" s="27" t="s">
        <v>7</v>
      </c>
      <c r="C13" s="13">
        <v>41460.5</v>
      </c>
      <c r="D13" s="13"/>
      <c r="E13" s="13"/>
      <c r="F13" s="13"/>
      <c r="G13" s="13"/>
      <c r="H13" s="13"/>
      <c r="I13" s="13"/>
      <c r="J13" s="13">
        <v>52651.57</v>
      </c>
      <c r="K13" s="13">
        <v>2129.2700000000004</v>
      </c>
      <c r="L13" s="13">
        <v>530.09000000000015</v>
      </c>
      <c r="M13" s="13"/>
      <c r="N13" s="13">
        <v>68105.689999999988</v>
      </c>
      <c r="O13" s="13">
        <v>0</v>
      </c>
      <c r="P13" s="13"/>
      <c r="Q13" s="74"/>
      <c r="R13" s="13">
        <v>78229.440000000002</v>
      </c>
      <c r="S13" s="13">
        <v>58654.789999999994</v>
      </c>
      <c r="T13" s="13">
        <v>58654.789999999994</v>
      </c>
    </row>
    <row r="14" spans="1:21" s="8" customFormat="1" ht="15.6" customHeight="1" x14ac:dyDescent="0.25">
      <c r="A14" s="1">
        <f t="shared" si="0"/>
        <v>11</v>
      </c>
      <c r="B14" s="27" t="s">
        <v>29</v>
      </c>
      <c r="C14" s="13">
        <v>26650.079999999998</v>
      </c>
      <c r="D14" s="13">
        <v>40432.750000000262</v>
      </c>
      <c r="E14" s="13">
        <v>35</v>
      </c>
      <c r="F14" s="13"/>
      <c r="G14" s="13"/>
      <c r="H14" s="13"/>
      <c r="I14" s="13"/>
      <c r="J14" s="13">
        <v>34178.810000000005</v>
      </c>
      <c r="K14" s="13">
        <v>40837.160000000244</v>
      </c>
      <c r="L14" s="13">
        <v>419.58000000000015</v>
      </c>
      <c r="M14" s="13"/>
      <c r="N14" s="13">
        <v>42777.779999999992</v>
      </c>
      <c r="O14" s="13">
        <v>60419.360000000539</v>
      </c>
      <c r="P14" s="13">
        <v>102.74</v>
      </c>
      <c r="Q14" s="74"/>
      <c r="R14" s="13">
        <v>44489.22</v>
      </c>
      <c r="S14" s="13">
        <v>33354.99</v>
      </c>
      <c r="T14" s="13">
        <v>33354.99</v>
      </c>
    </row>
    <row r="15" spans="1:21" s="8" customFormat="1" ht="30" customHeight="1" x14ac:dyDescent="0.25">
      <c r="A15" s="1">
        <f t="shared" si="0"/>
        <v>12</v>
      </c>
      <c r="B15" s="27" t="s">
        <v>8</v>
      </c>
      <c r="C15" s="13">
        <v>35613.07</v>
      </c>
      <c r="D15" s="13">
        <v>11077.750000000071</v>
      </c>
      <c r="E15" s="13"/>
      <c r="F15" s="13"/>
      <c r="G15" s="13"/>
      <c r="H15" s="13"/>
      <c r="I15" s="13"/>
      <c r="J15" s="13">
        <v>45507.59</v>
      </c>
      <c r="K15" s="13">
        <v>14213.760000000035</v>
      </c>
      <c r="L15" s="13"/>
      <c r="M15" s="13"/>
      <c r="N15" s="13">
        <v>71034.430000000008</v>
      </c>
      <c r="O15" s="13">
        <v>12201.670000000016</v>
      </c>
      <c r="P15" s="13">
        <v>364.95000000000005</v>
      </c>
      <c r="Q15" s="74"/>
      <c r="R15" s="13">
        <v>59407.28</v>
      </c>
      <c r="S15" s="13">
        <v>44540.85</v>
      </c>
      <c r="T15" s="13">
        <v>44540.85</v>
      </c>
    </row>
    <row r="16" spans="1:21" s="8" customFormat="1" ht="14.1" customHeight="1" x14ac:dyDescent="0.25">
      <c r="A16" s="1">
        <f t="shared" si="0"/>
        <v>13</v>
      </c>
      <c r="B16" s="27" t="s">
        <v>39</v>
      </c>
      <c r="C16" s="13">
        <v>42173.57</v>
      </c>
      <c r="D16" s="13">
        <v>1155.5300000000002</v>
      </c>
      <c r="E16" s="13">
        <v>131.29999999999998</v>
      </c>
      <c r="F16" s="13"/>
      <c r="G16" s="13"/>
      <c r="H16" s="13"/>
      <c r="I16" s="13"/>
      <c r="J16" s="13">
        <v>53467.100000000006</v>
      </c>
      <c r="K16" s="13">
        <v>1531.7399999999993</v>
      </c>
      <c r="L16" s="13">
        <v>217.56000000000009</v>
      </c>
      <c r="M16" s="13"/>
      <c r="N16" s="13">
        <v>80739.86</v>
      </c>
      <c r="O16" s="13">
        <v>0</v>
      </c>
      <c r="P16" s="13"/>
      <c r="Q16" s="74"/>
      <c r="R16" s="13">
        <v>70415.81</v>
      </c>
      <c r="S16" s="13">
        <v>52791.76</v>
      </c>
      <c r="T16" s="13">
        <v>52791.76</v>
      </c>
    </row>
    <row r="17" spans="1:21" s="8" customFormat="1" ht="14.1" customHeight="1" x14ac:dyDescent="0.25">
      <c r="A17" s="1">
        <f t="shared" si="0"/>
        <v>14</v>
      </c>
      <c r="B17" s="27" t="s">
        <v>9</v>
      </c>
      <c r="C17" s="13">
        <v>69468.490000000005</v>
      </c>
      <c r="D17" s="13">
        <v>19400.95000000015</v>
      </c>
      <c r="E17" s="13">
        <v>1330.2800000000007</v>
      </c>
      <c r="F17" s="13"/>
      <c r="G17" s="13"/>
      <c r="H17" s="13"/>
      <c r="I17" s="13"/>
      <c r="J17" s="13">
        <v>89625.03</v>
      </c>
      <c r="K17" s="13">
        <v>31242.050000000374</v>
      </c>
      <c r="L17" s="13">
        <v>3164.879999999991</v>
      </c>
      <c r="M17" s="13"/>
      <c r="N17" s="13">
        <v>138518.00999999998</v>
      </c>
      <c r="O17" s="13">
        <v>24941.27</v>
      </c>
      <c r="P17" s="13">
        <v>2667.3499999999954</v>
      </c>
      <c r="Q17" s="74"/>
      <c r="R17" s="13">
        <v>115191.67000000001</v>
      </c>
      <c r="S17" s="13">
        <v>87131.24</v>
      </c>
      <c r="T17" s="13">
        <v>87131.24</v>
      </c>
    </row>
    <row r="18" spans="1:21" s="8" customFormat="1" ht="14.1" customHeight="1" x14ac:dyDescent="0.25">
      <c r="A18" s="1">
        <f t="shared" si="0"/>
        <v>15</v>
      </c>
      <c r="B18" s="27" t="s">
        <v>17</v>
      </c>
      <c r="C18" s="13">
        <v>60016.6</v>
      </c>
      <c r="D18" s="13">
        <v>10014.179999999995</v>
      </c>
      <c r="E18" s="13">
        <v>1197.1600000000003</v>
      </c>
      <c r="F18" s="13"/>
      <c r="G18" s="13"/>
      <c r="H18" s="13"/>
      <c r="I18" s="13"/>
      <c r="J18" s="13">
        <v>76972.029999999984</v>
      </c>
      <c r="K18" s="13">
        <v>14513.120000000064</v>
      </c>
      <c r="L18" s="13">
        <v>2908.3899999999903</v>
      </c>
      <c r="M18" s="13">
        <v>53.63</v>
      </c>
      <c r="N18" s="13">
        <v>119855.18999999999</v>
      </c>
      <c r="O18" s="13">
        <v>13238.820000000047</v>
      </c>
      <c r="P18" s="13">
        <v>1946.7399999999989</v>
      </c>
      <c r="Q18" s="74"/>
      <c r="R18" s="13">
        <v>100622.15</v>
      </c>
      <c r="S18" s="13">
        <v>75438.42</v>
      </c>
      <c r="T18" s="13">
        <v>75438.42</v>
      </c>
    </row>
    <row r="19" spans="1:21" s="8" customFormat="1" ht="31.2" customHeight="1" collapsed="1" x14ac:dyDescent="0.25">
      <c r="A19" s="1">
        <f t="shared" si="0"/>
        <v>16</v>
      </c>
      <c r="B19" s="27" t="s">
        <v>30</v>
      </c>
      <c r="C19" s="13">
        <v>36761.480000000003</v>
      </c>
      <c r="D19" s="13">
        <v>1421.6599999999996</v>
      </c>
      <c r="E19" s="13"/>
      <c r="F19" s="13"/>
      <c r="G19" s="13"/>
      <c r="H19" s="13"/>
      <c r="I19" s="13"/>
      <c r="J19" s="13">
        <v>44439.509999999995</v>
      </c>
      <c r="K19" s="13">
        <v>2859.5099999999975</v>
      </c>
      <c r="L19" s="13">
        <v>617.10000000000025</v>
      </c>
      <c r="M19" s="13"/>
      <c r="N19" s="13">
        <v>71638.98000000001</v>
      </c>
      <c r="O19" s="13">
        <v>3295.9599999999932</v>
      </c>
      <c r="P19" s="13">
        <v>618.20000000000016</v>
      </c>
      <c r="Q19" s="74"/>
      <c r="R19" s="13">
        <v>60438.040000000008</v>
      </c>
      <c r="S19" s="13">
        <v>45311.44</v>
      </c>
      <c r="T19" s="13">
        <v>45311.44</v>
      </c>
    </row>
    <row r="20" spans="1:21" s="8" customFormat="1" ht="14.1" customHeight="1" x14ac:dyDescent="0.25">
      <c r="A20" s="1">
        <f t="shared" si="0"/>
        <v>17</v>
      </c>
      <c r="B20" s="27" t="s">
        <v>48</v>
      </c>
      <c r="C20" s="13">
        <v>31270.179999999997</v>
      </c>
      <c r="D20" s="13">
        <v>11605.090000000009</v>
      </c>
      <c r="E20" s="13">
        <v>126.55</v>
      </c>
      <c r="F20" s="13">
        <v>198.35</v>
      </c>
      <c r="G20" s="13">
        <v>151.29</v>
      </c>
      <c r="H20" s="13"/>
      <c r="I20" s="13"/>
      <c r="J20" s="13">
        <v>44049.77</v>
      </c>
      <c r="K20" s="13">
        <v>13700.450000000079</v>
      </c>
      <c r="L20" s="13">
        <v>463.51000000000016</v>
      </c>
      <c r="M20" s="13"/>
      <c r="N20" s="13">
        <v>58309.130000000005</v>
      </c>
      <c r="O20" s="13">
        <v>15033.870000000088</v>
      </c>
      <c r="P20" s="13"/>
      <c r="Q20" s="74"/>
      <c r="R20" s="13">
        <v>52225.729999999996</v>
      </c>
      <c r="S20" s="13">
        <v>39156.629999999997</v>
      </c>
      <c r="T20" s="13">
        <v>39156.629999999997</v>
      </c>
    </row>
    <row r="21" spans="1:21" s="8" customFormat="1" ht="29.4" customHeight="1" x14ac:dyDescent="0.25">
      <c r="A21" s="1">
        <f t="shared" si="0"/>
        <v>18</v>
      </c>
      <c r="B21" s="27" t="s">
        <v>10</v>
      </c>
      <c r="C21" s="13">
        <v>73006.69</v>
      </c>
      <c r="D21" s="13">
        <v>4617.3199999999888</v>
      </c>
      <c r="E21" s="13">
        <v>422.05000000000013</v>
      </c>
      <c r="F21" s="13"/>
      <c r="G21" s="13"/>
      <c r="H21" s="13"/>
      <c r="I21" s="13"/>
      <c r="J21" s="13">
        <v>93508.12</v>
      </c>
      <c r="K21" s="13">
        <v>9235.169999999991</v>
      </c>
      <c r="L21" s="13">
        <v>1404.9499999999998</v>
      </c>
      <c r="M21" s="13"/>
      <c r="N21" s="13">
        <v>145135.31999999998</v>
      </c>
      <c r="O21" s="13">
        <v>13782.13000000005</v>
      </c>
      <c r="P21" s="13">
        <v>865.46000000000015</v>
      </c>
      <c r="Q21" s="74"/>
      <c r="R21" s="13">
        <v>121854.59</v>
      </c>
      <c r="S21" s="13">
        <v>91352.68</v>
      </c>
      <c r="T21" s="13">
        <v>91352.68</v>
      </c>
    </row>
    <row r="22" spans="1:21" s="8" customFormat="1" ht="19.2" customHeight="1" x14ac:dyDescent="0.25">
      <c r="A22" s="1">
        <f t="shared" si="0"/>
        <v>19</v>
      </c>
      <c r="B22" s="27" t="s">
        <v>11</v>
      </c>
      <c r="C22" s="13">
        <v>37180.61</v>
      </c>
      <c r="D22" s="13"/>
      <c r="E22" s="13"/>
      <c r="F22" s="13"/>
      <c r="G22" s="13"/>
      <c r="H22" s="13"/>
      <c r="I22" s="13"/>
      <c r="J22" s="13">
        <v>52019.759999999995</v>
      </c>
      <c r="K22" s="13">
        <v>281.64000000000004</v>
      </c>
      <c r="L22" s="13">
        <v>122.12</v>
      </c>
      <c r="M22" s="13"/>
      <c r="N22" s="13">
        <v>77868.99000000002</v>
      </c>
      <c r="O22" s="13">
        <v>608.55000000000018</v>
      </c>
      <c r="P22" s="13"/>
      <c r="Q22" s="74"/>
      <c r="R22" s="13">
        <v>70142.62</v>
      </c>
      <c r="S22" s="13">
        <v>52588.89</v>
      </c>
      <c r="T22" s="13">
        <v>52588.89</v>
      </c>
    </row>
    <row r="23" spans="1:21" s="8" customFormat="1" ht="28.2" customHeight="1" x14ac:dyDescent="0.25">
      <c r="A23" s="1">
        <f t="shared" si="0"/>
        <v>20</v>
      </c>
      <c r="B23" s="27" t="s">
        <v>12</v>
      </c>
      <c r="C23" s="13">
        <v>1312.2199999999975</v>
      </c>
      <c r="D23" s="13"/>
      <c r="E23" s="13"/>
      <c r="F23" s="13"/>
      <c r="G23" s="13"/>
      <c r="H23" s="13"/>
      <c r="I23" s="13"/>
      <c r="J23" s="13">
        <v>2810.4200000000046</v>
      </c>
      <c r="K23" s="13">
        <v>0</v>
      </c>
      <c r="L23" s="13"/>
      <c r="M23" s="13"/>
      <c r="N23" s="13">
        <v>2887.7299999999996</v>
      </c>
      <c r="O23" s="13">
        <v>0</v>
      </c>
      <c r="P23" s="13"/>
      <c r="Q23" s="74"/>
      <c r="R23" s="13">
        <v>20988.43</v>
      </c>
      <c r="S23" s="13">
        <v>7724.3600000000006</v>
      </c>
      <c r="T23" s="13">
        <v>7724.3600000000006</v>
      </c>
    </row>
    <row r="24" spans="1:21" s="8" customFormat="1" ht="14.1" customHeight="1" x14ac:dyDescent="0.25">
      <c r="A24" s="1">
        <f t="shared" si="0"/>
        <v>21</v>
      </c>
      <c r="B24" s="27" t="s">
        <v>13</v>
      </c>
      <c r="C24" s="13">
        <v>30425.590000000004</v>
      </c>
      <c r="D24" s="13">
        <v>113.54</v>
      </c>
      <c r="E24" s="13"/>
      <c r="F24" s="13"/>
      <c r="G24" s="13"/>
      <c r="H24" s="13"/>
      <c r="I24" s="13"/>
      <c r="J24" s="13">
        <v>35350.61</v>
      </c>
      <c r="K24" s="13">
        <v>0</v>
      </c>
      <c r="L24" s="13"/>
      <c r="M24" s="13"/>
      <c r="N24" s="13">
        <v>35058.039999999994</v>
      </c>
      <c r="O24" s="13">
        <v>0</v>
      </c>
      <c r="P24" s="13"/>
      <c r="Q24" s="74"/>
      <c r="R24" s="13">
        <v>50788.46</v>
      </c>
      <c r="S24" s="13">
        <v>38073.31</v>
      </c>
      <c r="T24" s="13">
        <v>38073.31</v>
      </c>
    </row>
    <row r="25" spans="1:21" s="8" customFormat="1" ht="26.4" customHeight="1" x14ac:dyDescent="0.25">
      <c r="A25" s="1">
        <f t="shared" si="0"/>
        <v>22</v>
      </c>
      <c r="B25" s="27" t="s">
        <v>40</v>
      </c>
      <c r="C25" s="13">
        <v>3574.8999999999978</v>
      </c>
      <c r="D25" s="13"/>
      <c r="E25" s="13"/>
      <c r="F25" s="13"/>
      <c r="G25" s="13"/>
      <c r="H25" s="13"/>
      <c r="I25" s="13"/>
      <c r="J25" s="13">
        <v>7175.2899999999972</v>
      </c>
      <c r="K25" s="13">
        <v>0</v>
      </c>
      <c r="L25" s="13"/>
      <c r="M25" s="13"/>
      <c r="N25" s="13">
        <v>8375.4800000000105</v>
      </c>
      <c r="O25" s="13">
        <v>0</v>
      </c>
      <c r="P25" s="13"/>
      <c r="Q25" s="74"/>
      <c r="R25" s="13">
        <v>48922.080000000002</v>
      </c>
      <c r="S25" s="13">
        <v>36676.050000000003</v>
      </c>
      <c r="T25" s="13">
        <v>36676.050000000003</v>
      </c>
    </row>
    <row r="26" spans="1:21" s="8" customFormat="1" ht="23.4" customHeight="1" x14ac:dyDescent="0.25">
      <c r="A26" s="1">
        <f t="shared" si="0"/>
        <v>23</v>
      </c>
      <c r="B26" s="27" t="s">
        <v>14</v>
      </c>
      <c r="C26" s="13">
        <v>21296.12</v>
      </c>
      <c r="D26" s="13"/>
      <c r="E26" s="13"/>
      <c r="F26" s="13"/>
      <c r="G26" s="13"/>
      <c r="H26" s="13"/>
      <c r="I26" s="13"/>
      <c r="J26" s="13">
        <v>27304.809999999998</v>
      </c>
      <c r="K26" s="13">
        <v>0</v>
      </c>
      <c r="L26" s="13"/>
      <c r="M26" s="13">
        <v>108.42999999999999</v>
      </c>
      <c r="N26" s="13">
        <v>24786.470000000008</v>
      </c>
      <c r="O26" s="13">
        <v>0</v>
      </c>
      <c r="P26" s="13"/>
      <c r="Q26" s="74"/>
      <c r="R26" s="13">
        <v>57900.62</v>
      </c>
      <c r="S26" s="13">
        <v>43403.05</v>
      </c>
      <c r="T26" s="13">
        <v>43403.05</v>
      </c>
    </row>
    <row r="27" spans="1:21" s="8" customFormat="1" ht="27.6" customHeight="1" x14ac:dyDescent="0.25">
      <c r="A27" s="1">
        <f t="shared" si="0"/>
        <v>24</v>
      </c>
      <c r="B27" s="27" t="s">
        <v>15</v>
      </c>
      <c r="C27" s="13">
        <v>74295.47</v>
      </c>
      <c r="D27" s="13">
        <v>1317.5300000000002</v>
      </c>
      <c r="E27" s="13"/>
      <c r="F27" s="13">
        <v>216.79000000000002</v>
      </c>
      <c r="G27" s="13"/>
      <c r="H27" s="13"/>
      <c r="I27" s="13"/>
      <c r="J27" s="13">
        <v>94467.219999999972</v>
      </c>
      <c r="K27" s="13">
        <v>2401.1399999999971</v>
      </c>
      <c r="L27" s="13">
        <v>685.12000000000012</v>
      </c>
      <c r="M27" s="13"/>
      <c r="N27" s="13">
        <v>130774.81999999999</v>
      </c>
      <c r="O27" s="13">
        <v>0</v>
      </c>
      <c r="P27" s="13"/>
      <c r="Q27" s="74"/>
      <c r="R27" s="13">
        <v>124169.7</v>
      </c>
      <c r="S27" s="13">
        <v>93083.7</v>
      </c>
      <c r="T27" s="13">
        <v>93083.7</v>
      </c>
    </row>
    <row r="28" spans="1:21" s="8" customFormat="1" ht="24.6" customHeight="1" x14ac:dyDescent="0.25">
      <c r="A28" s="1">
        <f t="shared" si="0"/>
        <v>25</v>
      </c>
      <c r="B28" s="27" t="s">
        <v>16</v>
      </c>
      <c r="C28" s="13">
        <v>24094.069999999996</v>
      </c>
      <c r="D28" s="13">
        <v>18636.309999999808</v>
      </c>
      <c r="E28" s="13"/>
      <c r="F28" s="13"/>
      <c r="G28" s="13"/>
      <c r="H28" s="13"/>
      <c r="I28" s="13"/>
      <c r="J28" s="13">
        <v>31627.600000000002</v>
      </c>
      <c r="K28" s="13">
        <v>21710.630000000223</v>
      </c>
      <c r="L28" s="13"/>
      <c r="M28" s="13"/>
      <c r="N28" s="13">
        <v>48666.61</v>
      </c>
      <c r="O28" s="13">
        <v>8445.6500000000087</v>
      </c>
      <c r="P28" s="13"/>
      <c r="Q28" s="74"/>
      <c r="R28" s="13">
        <v>40925.83</v>
      </c>
      <c r="S28" s="13">
        <v>30681.5</v>
      </c>
      <c r="T28" s="13">
        <v>30681.5</v>
      </c>
    </row>
    <row r="29" spans="1:21" s="8" customFormat="1" ht="19.2" customHeight="1" x14ac:dyDescent="0.25">
      <c r="A29" s="1">
        <f t="shared" si="0"/>
        <v>26</v>
      </c>
      <c r="B29" s="27" t="s">
        <v>18</v>
      </c>
      <c r="C29" s="13">
        <v>40032.409999999996</v>
      </c>
      <c r="D29" s="13"/>
      <c r="E29" s="13"/>
      <c r="F29" s="13"/>
      <c r="G29" s="13"/>
      <c r="H29" s="13"/>
      <c r="I29" s="13"/>
      <c r="J29" s="13">
        <v>50922.55</v>
      </c>
      <c r="K29" s="13">
        <v>7721.3000000000038</v>
      </c>
      <c r="L29" s="13">
        <v>1527.9099999999989</v>
      </c>
      <c r="M29" s="13"/>
      <c r="N29" s="13">
        <v>79467.44</v>
      </c>
      <c r="O29" s="13">
        <v>5902.5599999999886</v>
      </c>
      <c r="P29" s="13">
        <v>1377.3700000000003</v>
      </c>
      <c r="Q29" s="74"/>
      <c r="R29" s="13">
        <v>66768.94</v>
      </c>
      <c r="S29" s="13">
        <v>50063.3</v>
      </c>
      <c r="T29" s="13">
        <v>50063.3</v>
      </c>
    </row>
    <row r="30" spans="1:21" s="8" customFormat="1" ht="14.1" customHeight="1" x14ac:dyDescent="0.25">
      <c r="A30" s="1">
        <f t="shared" si="0"/>
        <v>27</v>
      </c>
      <c r="B30" s="27" t="s">
        <v>19</v>
      </c>
      <c r="C30" s="13">
        <v>60549.83</v>
      </c>
      <c r="D30" s="13">
        <v>1571.399999999999</v>
      </c>
      <c r="E30" s="13">
        <v>2840.6399999999971</v>
      </c>
      <c r="F30" s="13"/>
      <c r="G30" s="13"/>
      <c r="H30" s="13"/>
      <c r="I30" s="13"/>
      <c r="J30" s="13">
        <v>76417.439999999988</v>
      </c>
      <c r="K30" s="13">
        <v>2838.3999999999937</v>
      </c>
      <c r="L30" s="13">
        <v>3680.0399999999931</v>
      </c>
      <c r="M30" s="13"/>
      <c r="N30" s="13">
        <v>120897.77</v>
      </c>
      <c r="O30" s="13">
        <v>3204.4699999999943</v>
      </c>
      <c r="P30" s="13">
        <v>2501.8999999999978</v>
      </c>
      <c r="Q30" s="74"/>
      <c r="R30" s="13">
        <v>101091.59999999999</v>
      </c>
      <c r="S30" s="13">
        <v>75790.78</v>
      </c>
      <c r="T30" s="13">
        <v>75790.78</v>
      </c>
    </row>
    <row r="31" spans="1:21" s="8" customFormat="1" ht="17.399999999999999" customHeight="1" x14ac:dyDescent="0.25">
      <c r="A31" s="1">
        <f t="shared" si="0"/>
        <v>28</v>
      </c>
      <c r="B31" s="27" t="s">
        <v>72</v>
      </c>
      <c r="C31" s="13">
        <v>45119.99</v>
      </c>
      <c r="D31" s="13">
        <v>1686.1599999999992</v>
      </c>
      <c r="E31" s="13"/>
      <c r="F31" s="13"/>
      <c r="G31" s="13"/>
      <c r="H31" s="13"/>
      <c r="I31" s="13"/>
      <c r="J31" s="13">
        <v>57880.549999999996</v>
      </c>
      <c r="K31" s="13">
        <v>3320.7199999999953</v>
      </c>
      <c r="L31" s="13">
        <v>562.68000000000018</v>
      </c>
      <c r="M31" s="13"/>
      <c r="N31" s="13">
        <v>87497.27</v>
      </c>
      <c r="O31" s="13">
        <v>3172.3999999999978</v>
      </c>
      <c r="P31" s="13">
        <v>330.74000000000012</v>
      </c>
      <c r="Q31" s="74"/>
      <c r="R31" s="13">
        <v>74125.649999999994</v>
      </c>
      <c r="S31" s="13">
        <v>55346.07</v>
      </c>
      <c r="T31" s="13">
        <v>55346.07</v>
      </c>
    </row>
    <row r="32" spans="1:21" s="21" customFormat="1" ht="25.2" customHeight="1" x14ac:dyDescent="0.25">
      <c r="A32" s="53" t="s">
        <v>82</v>
      </c>
      <c r="B32" s="54"/>
      <c r="C32" s="20">
        <f>SUM(C4:C31)</f>
        <v>1191506.9999999998</v>
      </c>
      <c r="D32" s="20">
        <f t="shared" ref="D32:T32" si="1">SUM(D4:D31)</f>
        <v>166898.01</v>
      </c>
      <c r="E32" s="20">
        <f t="shared" si="1"/>
        <v>6693.1099999999988</v>
      </c>
      <c r="F32" s="20">
        <f t="shared" si="1"/>
        <v>518.31999999999994</v>
      </c>
      <c r="G32" s="20">
        <f t="shared" si="1"/>
        <v>294.56</v>
      </c>
      <c r="H32" s="20">
        <f t="shared" si="1"/>
        <v>61.56</v>
      </c>
      <c r="I32" s="20">
        <f t="shared" si="1"/>
        <v>100.76</v>
      </c>
      <c r="J32" s="20">
        <f t="shared" si="1"/>
        <v>1514201.9000000001</v>
      </c>
      <c r="K32" s="20">
        <f t="shared" si="1"/>
        <v>211322.61000000124</v>
      </c>
      <c r="L32" s="20">
        <f t="shared" si="1"/>
        <v>20834.629999999976</v>
      </c>
      <c r="M32" s="20">
        <f t="shared" si="1"/>
        <v>162.06</v>
      </c>
      <c r="N32" s="20">
        <f t="shared" si="1"/>
        <v>2193424.7799999998</v>
      </c>
      <c r="O32" s="20">
        <f t="shared" si="1"/>
        <v>196476.19000000093</v>
      </c>
      <c r="P32" s="20">
        <f t="shared" si="1"/>
        <v>16636.229999999981</v>
      </c>
      <c r="Q32" s="20">
        <f t="shared" si="1"/>
        <v>0</v>
      </c>
      <c r="R32" s="20">
        <f t="shared" si="1"/>
        <v>2198000</v>
      </c>
      <c r="S32" s="20">
        <f t="shared" si="1"/>
        <v>1640500</v>
      </c>
      <c r="T32" s="20">
        <f t="shared" si="1"/>
        <v>1640500</v>
      </c>
      <c r="U32" s="44"/>
    </row>
    <row r="33" spans="1:21" s="5" customFormat="1" ht="14.1" customHeight="1" x14ac:dyDescent="0.25">
      <c r="A33" s="1">
        <v>1</v>
      </c>
      <c r="B33" s="25" t="s">
        <v>46</v>
      </c>
      <c r="C33" s="13">
        <v>6960</v>
      </c>
      <c r="D33" s="13">
        <v>1680</v>
      </c>
      <c r="E33" s="13"/>
      <c r="F33" s="13"/>
      <c r="G33" s="13"/>
      <c r="H33" s="13"/>
      <c r="I33" s="13"/>
      <c r="J33" s="13">
        <v>8640</v>
      </c>
      <c r="K33" s="13"/>
      <c r="L33" s="13"/>
      <c r="M33" s="13"/>
      <c r="N33" s="13">
        <v>10800</v>
      </c>
      <c r="O33" s="13">
        <v>0</v>
      </c>
      <c r="P33" s="13"/>
      <c r="Q33" s="74"/>
      <c r="R33" s="13">
        <v>11792.11</v>
      </c>
      <c r="S33" s="13">
        <v>8844.08</v>
      </c>
      <c r="T33" s="13">
        <v>8844.08</v>
      </c>
      <c r="U33" s="4"/>
    </row>
    <row r="34" spans="1:21" s="5" customFormat="1" ht="30" customHeight="1" x14ac:dyDescent="0.25">
      <c r="A34" s="1">
        <f t="shared" ref="A34:A39" si="2">A33+1</f>
        <v>2</v>
      </c>
      <c r="B34" s="27" t="s">
        <v>5</v>
      </c>
      <c r="C34" s="13">
        <v>438.3</v>
      </c>
      <c r="D34" s="13"/>
      <c r="E34" s="13"/>
      <c r="F34" s="13"/>
      <c r="G34" s="13"/>
      <c r="H34" s="13"/>
      <c r="I34" s="13"/>
      <c r="J34" s="13">
        <v>824.4</v>
      </c>
      <c r="K34" s="13"/>
      <c r="L34" s="13"/>
      <c r="M34" s="13"/>
      <c r="N34" s="13">
        <v>1554</v>
      </c>
      <c r="O34" s="13">
        <v>0</v>
      </c>
      <c r="P34" s="13"/>
      <c r="Q34" s="74"/>
      <c r="R34" s="13">
        <v>1282.48</v>
      </c>
      <c r="S34" s="13">
        <v>961.86</v>
      </c>
      <c r="T34" s="13">
        <v>961.86</v>
      </c>
      <c r="U34" s="4"/>
    </row>
    <row r="35" spans="1:21" s="5" customFormat="1" ht="19.2" customHeight="1" x14ac:dyDescent="0.25">
      <c r="A35" s="1">
        <f t="shared" si="2"/>
        <v>3</v>
      </c>
      <c r="B35" s="26" t="s">
        <v>49</v>
      </c>
      <c r="C35" s="13">
        <v>8333.8999999999978</v>
      </c>
      <c r="D35" s="13"/>
      <c r="E35" s="13"/>
      <c r="F35" s="13"/>
      <c r="G35" s="13"/>
      <c r="H35" s="13"/>
      <c r="I35" s="13"/>
      <c r="J35" s="13">
        <v>12128.4</v>
      </c>
      <c r="K35" s="13"/>
      <c r="L35" s="13"/>
      <c r="M35" s="13"/>
      <c r="N35" s="13">
        <v>24260.400000000001</v>
      </c>
      <c r="O35" s="13">
        <v>0</v>
      </c>
      <c r="P35" s="13"/>
      <c r="Q35" s="74"/>
      <c r="R35" s="13">
        <v>18336.150000000001</v>
      </c>
      <c r="S35" s="13">
        <v>13752.11</v>
      </c>
      <c r="T35" s="13">
        <v>13752.11</v>
      </c>
      <c r="U35" s="4"/>
    </row>
    <row r="36" spans="1:21" s="5" customFormat="1" ht="15" customHeight="1" x14ac:dyDescent="0.25">
      <c r="A36" s="1">
        <f t="shared" si="2"/>
        <v>4</v>
      </c>
      <c r="B36" s="26" t="s">
        <v>7</v>
      </c>
      <c r="C36" s="13">
        <v>97.399999999999977</v>
      </c>
      <c r="D36" s="13"/>
      <c r="E36" s="13"/>
      <c r="F36" s="13"/>
      <c r="G36" s="13"/>
      <c r="H36" s="13"/>
      <c r="I36" s="13"/>
      <c r="J36" s="13">
        <v>97.399999999999864</v>
      </c>
      <c r="K36" s="13"/>
      <c r="L36" s="13"/>
      <c r="M36" s="13"/>
      <c r="N36" s="13">
        <v>97.399999999999864</v>
      </c>
      <c r="O36" s="13">
        <v>0</v>
      </c>
      <c r="P36" s="13"/>
      <c r="Q36" s="74"/>
      <c r="R36" s="13">
        <v>1687.48</v>
      </c>
      <c r="S36" s="13">
        <v>1265.6099999999999</v>
      </c>
      <c r="T36" s="13">
        <v>1265.6099999999999</v>
      </c>
      <c r="U36" s="4"/>
    </row>
    <row r="37" spans="1:21" s="5" customFormat="1" ht="18" customHeight="1" x14ac:dyDescent="0.25">
      <c r="A37" s="1">
        <f t="shared" si="2"/>
        <v>5</v>
      </c>
      <c r="B37" s="25" t="s">
        <v>50</v>
      </c>
      <c r="C37" s="13">
        <v>0</v>
      </c>
      <c r="D37" s="13"/>
      <c r="E37" s="13"/>
      <c r="F37" s="13"/>
      <c r="G37" s="13"/>
      <c r="H37" s="13"/>
      <c r="I37" s="13"/>
      <c r="J37" s="13">
        <v>0</v>
      </c>
      <c r="K37" s="13"/>
      <c r="L37" s="13"/>
      <c r="M37" s="13"/>
      <c r="N37" s="13">
        <v>0</v>
      </c>
      <c r="O37" s="13">
        <v>0</v>
      </c>
      <c r="P37" s="13"/>
      <c r="Q37" s="74"/>
      <c r="R37" s="13">
        <v>2981.1099999999997</v>
      </c>
      <c r="S37" s="13">
        <v>2235.83</v>
      </c>
      <c r="T37" s="13">
        <v>2235.83</v>
      </c>
      <c r="U37" s="4"/>
    </row>
    <row r="38" spans="1:21" s="5" customFormat="1" ht="19.95" customHeight="1" x14ac:dyDescent="0.25">
      <c r="A38" s="1">
        <f t="shared" si="2"/>
        <v>6</v>
      </c>
      <c r="B38" s="27" t="s">
        <v>16</v>
      </c>
      <c r="C38" s="13">
        <v>1266.2</v>
      </c>
      <c r="D38" s="13"/>
      <c r="E38" s="13"/>
      <c r="F38" s="13"/>
      <c r="G38" s="13"/>
      <c r="H38" s="13"/>
      <c r="I38" s="13"/>
      <c r="J38" s="13">
        <v>1836.1999999999998</v>
      </c>
      <c r="K38" s="13"/>
      <c r="L38" s="13"/>
      <c r="M38" s="13"/>
      <c r="N38" s="13">
        <v>1461.0000000000005</v>
      </c>
      <c r="O38" s="13">
        <v>0</v>
      </c>
      <c r="P38" s="13"/>
      <c r="Q38" s="74"/>
      <c r="R38" s="13">
        <v>2159.9700000000003</v>
      </c>
      <c r="S38" s="13">
        <v>1619.98</v>
      </c>
      <c r="T38" s="13">
        <v>1619.98</v>
      </c>
      <c r="U38" s="4"/>
    </row>
    <row r="39" spans="1:21" s="5" customFormat="1" ht="14.1" customHeight="1" x14ac:dyDescent="0.25">
      <c r="A39" s="1">
        <f t="shared" si="2"/>
        <v>7</v>
      </c>
      <c r="B39" s="27" t="s">
        <v>18</v>
      </c>
      <c r="C39" s="13">
        <v>1022.7</v>
      </c>
      <c r="D39" s="13"/>
      <c r="E39" s="13"/>
      <c r="F39" s="13"/>
      <c r="G39" s="13"/>
      <c r="H39" s="13"/>
      <c r="I39" s="13"/>
      <c r="J39" s="13">
        <v>3165.5</v>
      </c>
      <c r="K39" s="13"/>
      <c r="L39" s="13"/>
      <c r="M39" s="13"/>
      <c r="N39" s="13">
        <v>3311.5999999999995</v>
      </c>
      <c r="O39" s="13">
        <v>0</v>
      </c>
      <c r="P39" s="13"/>
      <c r="Q39" s="74"/>
      <c r="R39" s="13">
        <v>1760.7</v>
      </c>
      <c r="S39" s="13">
        <v>1320.53</v>
      </c>
      <c r="T39" s="13">
        <v>1320.53</v>
      </c>
      <c r="U39" s="4"/>
    </row>
    <row r="40" spans="1:21" s="21" customFormat="1" ht="32.4" customHeight="1" x14ac:dyDescent="0.25">
      <c r="A40" s="55" t="s">
        <v>83</v>
      </c>
      <c r="B40" s="56"/>
      <c r="C40" s="20">
        <f>SUM(C33:C39)</f>
        <v>18118.499999999996</v>
      </c>
      <c r="D40" s="20">
        <f t="shared" ref="D40:S40" si="3">SUM(D33:D39)</f>
        <v>1680</v>
      </c>
      <c r="E40" s="20">
        <f t="shared" si="3"/>
        <v>0</v>
      </c>
      <c r="F40" s="20">
        <f t="shared" si="3"/>
        <v>0</v>
      </c>
      <c r="G40" s="20">
        <f t="shared" si="3"/>
        <v>0</v>
      </c>
      <c r="H40" s="20">
        <f t="shared" si="3"/>
        <v>0</v>
      </c>
      <c r="I40" s="20">
        <f t="shared" si="3"/>
        <v>0</v>
      </c>
      <c r="J40" s="20">
        <f t="shared" si="3"/>
        <v>26691.9</v>
      </c>
      <c r="K40" s="20">
        <f t="shared" si="3"/>
        <v>0</v>
      </c>
      <c r="L40" s="20">
        <f t="shared" si="3"/>
        <v>0</v>
      </c>
      <c r="M40" s="20">
        <f t="shared" si="3"/>
        <v>0</v>
      </c>
      <c r="N40" s="20">
        <f t="shared" si="3"/>
        <v>41484.400000000001</v>
      </c>
      <c r="O40" s="20">
        <f t="shared" si="3"/>
        <v>0</v>
      </c>
      <c r="P40" s="20">
        <f t="shared" si="3"/>
        <v>0</v>
      </c>
      <c r="Q40" s="20">
        <f t="shared" si="3"/>
        <v>0</v>
      </c>
      <c r="R40" s="20">
        <f t="shared" si="3"/>
        <v>40000</v>
      </c>
      <c r="S40" s="20">
        <f t="shared" si="3"/>
        <v>30000.000000000004</v>
      </c>
      <c r="T40" s="20">
        <f>SUM(T33:T39)</f>
        <v>30000.000000000004</v>
      </c>
      <c r="U40" s="44"/>
    </row>
    <row r="41" spans="1:21" s="8" customFormat="1" ht="27.6" customHeight="1" x14ac:dyDescent="0.25">
      <c r="A41" s="1">
        <v>1</v>
      </c>
      <c r="B41" s="27" t="s">
        <v>65</v>
      </c>
      <c r="C41" s="13">
        <v>123670.64</v>
      </c>
      <c r="D41" s="13">
        <v>880283.68</v>
      </c>
      <c r="E41" s="13"/>
      <c r="F41" s="13"/>
      <c r="G41" s="13"/>
      <c r="H41" s="13"/>
      <c r="I41" s="13"/>
      <c r="J41" s="13">
        <v>139067.00000000003</v>
      </c>
      <c r="K41" s="13">
        <v>718851.4</v>
      </c>
      <c r="L41" s="13"/>
      <c r="M41" s="13"/>
      <c r="N41" s="13">
        <v>226267.91999999998</v>
      </c>
      <c r="O41" s="13">
        <v>688957.52</v>
      </c>
      <c r="P41" s="13"/>
      <c r="Q41" s="74"/>
      <c r="R41" s="13">
        <v>199394.16</v>
      </c>
      <c r="S41" s="13">
        <v>150202.68</v>
      </c>
      <c r="T41" s="13">
        <v>150202.68</v>
      </c>
    </row>
    <row r="42" spans="1:21" s="8" customFormat="1" ht="24.6" customHeight="1" x14ac:dyDescent="0.25">
      <c r="A42" s="1">
        <f t="shared" ref="A42:A66" si="4">A41+1</f>
        <v>2</v>
      </c>
      <c r="B42" s="27" t="s">
        <v>66</v>
      </c>
      <c r="C42" s="13">
        <v>36241.199999999997</v>
      </c>
      <c r="D42" s="13">
        <v>2330.6999999999998</v>
      </c>
      <c r="E42" s="13"/>
      <c r="F42" s="13"/>
      <c r="G42" s="13"/>
      <c r="H42" s="13"/>
      <c r="I42" s="13"/>
      <c r="J42" s="13">
        <v>39127.850000000006</v>
      </c>
      <c r="K42" s="13">
        <v>54330.799999999996</v>
      </c>
      <c r="L42" s="13"/>
      <c r="M42" s="13"/>
      <c r="N42" s="13">
        <v>77258.12000000001</v>
      </c>
      <c r="O42" s="13">
        <v>62394.79</v>
      </c>
      <c r="P42" s="13"/>
      <c r="Q42" s="74"/>
      <c r="R42" s="13">
        <v>68594.290000000008</v>
      </c>
      <c r="S42" s="13">
        <v>51422.29</v>
      </c>
      <c r="T42" s="13">
        <v>51422.29</v>
      </c>
    </row>
    <row r="43" spans="1:21" s="8" customFormat="1" ht="19.95" customHeight="1" x14ac:dyDescent="0.25">
      <c r="A43" s="1">
        <f t="shared" si="4"/>
        <v>3</v>
      </c>
      <c r="B43" s="27" t="s">
        <v>36</v>
      </c>
      <c r="C43" s="13">
        <v>15198</v>
      </c>
      <c r="D43" s="13"/>
      <c r="E43" s="13"/>
      <c r="F43" s="13"/>
      <c r="G43" s="13"/>
      <c r="H43" s="13"/>
      <c r="I43" s="13"/>
      <c r="J43" s="13">
        <v>19365</v>
      </c>
      <c r="K43" s="13">
        <v>0</v>
      </c>
      <c r="L43" s="13"/>
      <c r="M43" s="13"/>
      <c r="N43" s="13">
        <v>20500</v>
      </c>
      <c r="O43" s="13">
        <v>0</v>
      </c>
      <c r="P43" s="13"/>
      <c r="Q43" s="74"/>
      <c r="R43" s="13">
        <v>27600.26</v>
      </c>
      <c r="S43" s="13">
        <v>21095.21</v>
      </c>
      <c r="T43" s="13">
        <v>21095.21</v>
      </c>
    </row>
    <row r="44" spans="1:21" s="8" customFormat="1" ht="20.399999999999999" customHeight="1" collapsed="1" x14ac:dyDescent="0.25">
      <c r="A44" s="1">
        <f t="shared" si="4"/>
        <v>4</v>
      </c>
      <c r="B44" s="28" t="s">
        <v>20</v>
      </c>
      <c r="C44" s="13">
        <v>67939.83</v>
      </c>
      <c r="D44" s="13">
        <v>431366.01</v>
      </c>
      <c r="E44" s="13"/>
      <c r="F44" s="13"/>
      <c r="G44" s="13">
        <v>997</v>
      </c>
      <c r="H44" s="13"/>
      <c r="I44" s="13">
        <v>997</v>
      </c>
      <c r="J44" s="13">
        <v>75031.77</v>
      </c>
      <c r="K44" s="13">
        <v>404294.5400000001</v>
      </c>
      <c r="L44" s="13"/>
      <c r="M44" s="13">
        <v>1482</v>
      </c>
      <c r="N44" s="13">
        <v>123415.74</v>
      </c>
      <c r="O44" s="13">
        <v>602793.23</v>
      </c>
      <c r="P44" s="13"/>
      <c r="Q44" s="74"/>
      <c r="R44" s="13">
        <v>106988</v>
      </c>
      <c r="S44" s="13">
        <v>81412.45</v>
      </c>
      <c r="T44" s="13">
        <v>81412.45</v>
      </c>
    </row>
    <row r="45" spans="1:21" s="8" customFormat="1" ht="20.399999999999999" customHeight="1" x14ac:dyDescent="0.25">
      <c r="A45" s="1">
        <f t="shared" si="4"/>
        <v>5</v>
      </c>
      <c r="B45" s="29" t="s">
        <v>56</v>
      </c>
      <c r="C45" s="13">
        <v>37947.879999999997</v>
      </c>
      <c r="D45" s="13">
        <v>44212.160000000003</v>
      </c>
      <c r="E45" s="13"/>
      <c r="F45" s="13">
        <v>3486</v>
      </c>
      <c r="G45" s="13">
        <v>1467</v>
      </c>
      <c r="H45" s="13">
        <v>1700</v>
      </c>
      <c r="I45" s="13">
        <v>978</v>
      </c>
      <c r="J45" s="13">
        <v>43331</v>
      </c>
      <c r="K45" s="13">
        <v>23649.88</v>
      </c>
      <c r="L45" s="13"/>
      <c r="M45" s="13"/>
      <c r="N45" s="13">
        <v>74610.640000000014</v>
      </c>
      <c r="O45" s="13">
        <v>22614</v>
      </c>
      <c r="P45" s="13"/>
      <c r="Q45" s="74"/>
      <c r="R45" s="13">
        <v>68072.58</v>
      </c>
      <c r="S45" s="13">
        <v>51031.22</v>
      </c>
      <c r="T45" s="13">
        <v>51031.22</v>
      </c>
    </row>
    <row r="46" spans="1:21" s="8" customFormat="1" ht="30" customHeight="1" x14ac:dyDescent="0.25">
      <c r="A46" s="1">
        <f t="shared" si="4"/>
        <v>6</v>
      </c>
      <c r="B46" s="27" t="s">
        <v>35</v>
      </c>
      <c r="C46" s="13">
        <v>79244.800000000003</v>
      </c>
      <c r="D46" s="13">
        <v>158245.09000000029</v>
      </c>
      <c r="E46" s="13"/>
      <c r="F46" s="13"/>
      <c r="G46" s="13"/>
      <c r="H46" s="13"/>
      <c r="I46" s="13"/>
      <c r="J46" s="13">
        <v>82537.440000000017</v>
      </c>
      <c r="K46" s="13">
        <v>178163.43000000025</v>
      </c>
      <c r="L46" s="13"/>
      <c r="M46" s="13"/>
      <c r="N46" s="13">
        <v>126739.12</v>
      </c>
      <c r="O46" s="13">
        <f>6132.59+194106.69</f>
        <v>200239.28</v>
      </c>
      <c r="P46" s="13"/>
      <c r="Q46" s="74"/>
      <c r="R46" s="13">
        <v>119094.49</v>
      </c>
      <c r="S46" s="13">
        <v>89281.44</v>
      </c>
      <c r="T46" s="13">
        <v>89281.44</v>
      </c>
    </row>
    <row r="47" spans="1:21" s="8" customFormat="1" ht="18" customHeight="1" x14ac:dyDescent="0.25">
      <c r="A47" s="1">
        <f t="shared" si="4"/>
        <v>7</v>
      </c>
      <c r="B47" s="28" t="s">
        <v>8</v>
      </c>
      <c r="C47" s="13">
        <v>53073.65</v>
      </c>
      <c r="D47" s="13">
        <v>13035.560000000016</v>
      </c>
      <c r="E47" s="13"/>
      <c r="F47" s="13"/>
      <c r="G47" s="13"/>
      <c r="H47" s="13"/>
      <c r="I47" s="13"/>
      <c r="J47" s="13">
        <v>59541.03</v>
      </c>
      <c r="K47" s="13">
        <v>36298.739999999947</v>
      </c>
      <c r="L47" s="13"/>
      <c r="M47" s="13"/>
      <c r="N47" s="13">
        <v>97246.209999999992</v>
      </c>
      <c r="O47" s="13">
        <v>34670.29</v>
      </c>
      <c r="P47" s="13">
        <v>104.36</v>
      </c>
      <c r="Q47" s="74"/>
      <c r="R47" s="13">
        <v>86352.85</v>
      </c>
      <c r="S47" s="13">
        <v>64733.919999999998</v>
      </c>
      <c r="T47" s="13">
        <v>64733.919999999998</v>
      </c>
    </row>
    <row r="48" spans="1:21" s="8" customFormat="1" ht="18" customHeight="1" x14ac:dyDescent="0.25">
      <c r="A48" s="1">
        <f t="shared" si="4"/>
        <v>8</v>
      </c>
      <c r="B48" s="27" t="s">
        <v>37</v>
      </c>
      <c r="C48" s="13">
        <v>46187.880000000005</v>
      </c>
      <c r="D48" s="13">
        <v>128098.64000000001</v>
      </c>
      <c r="E48" s="13"/>
      <c r="F48" s="13">
        <v>1582</v>
      </c>
      <c r="G48" s="13"/>
      <c r="H48" s="13"/>
      <c r="I48" s="13"/>
      <c r="J48" s="13">
        <v>51964.88</v>
      </c>
      <c r="K48" s="13">
        <v>81707</v>
      </c>
      <c r="L48" s="13"/>
      <c r="M48" s="13"/>
      <c r="N48" s="13">
        <v>83927.87999999999</v>
      </c>
      <c r="O48" s="13">
        <v>122270</v>
      </c>
      <c r="P48" s="13"/>
      <c r="Q48" s="74"/>
      <c r="R48" s="13">
        <v>75117.549999999988</v>
      </c>
      <c r="S48" s="13">
        <v>56312.06</v>
      </c>
      <c r="T48" s="13">
        <v>56312.06</v>
      </c>
    </row>
    <row r="49" spans="1:20" s="8" customFormat="1" ht="18" customHeight="1" x14ac:dyDescent="0.25">
      <c r="A49" s="1">
        <f t="shared" si="4"/>
        <v>9</v>
      </c>
      <c r="B49" s="27" t="s">
        <v>21</v>
      </c>
      <c r="C49" s="13">
        <v>3703.63</v>
      </c>
      <c r="D49" s="13"/>
      <c r="E49" s="13"/>
      <c r="F49" s="13"/>
      <c r="G49" s="13"/>
      <c r="H49" s="13"/>
      <c r="I49" s="13"/>
      <c r="J49" s="13">
        <v>4132.7999999999993</v>
      </c>
      <c r="K49" s="13">
        <v>0</v>
      </c>
      <c r="L49" s="13"/>
      <c r="M49" s="13"/>
      <c r="N49" s="13">
        <v>6870.8600000000006</v>
      </c>
      <c r="O49" s="13">
        <v>0</v>
      </c>
      <c r="P49" s="13"/>
      <c r="Q49" s="74"/>
      <c r="R49" s="13">
        <v>6085.24</v>
      </c>
      <c r="S49" s="13">
        <v>4561.43</v>
      </c>
      <c r="T49" s="13">
        <v>4561.43</v>
      </c>
    </row>
    <row r="50" spans="1:20" s="8" customFormat="1" ht="27" customHeight="1" x14ac:dyDescent="0.25">
      <c r="A50" s="1">
        <f t="shared" si="4"/>
        <v>10</v>
      </c>
      <c r="B50" s="27" t="s">
        <v>77</v>
      </c>
      <c r="C50" s="13">
        <v>23151</v>
      </c>
      <c r="D50" s="13">
        <v>13869</v>
      </c>
      <c r="E50" s="13"/>
      <c r="F50" s="13"/>
      <c r="G50" s="13"/>
      <c r="H50" s="13"/>
      <c r="I50" s="13"/>
      <c r="J50" s="13">
        <v>26154</v>
      </c>
      <c r="K50" s="13">
        <v>15798</v>
      </c>
      <c r="L50" s="13"/>
      <c r="M50" s="13"/>
      <c r="N50" s="13">
        <v>42533.999999999993</v>
      </c>
      <c r="O50" s="13">
        <v>15929</v>
      </c>
      <c r="P50" s="13"/>
      <c r="Q50" s="74"/>
      <c r="R50" s="13">
        <v>37992.18</v>
      </c>
      <c r="S50" s="13">
        <v>28478.54</v>
      </c>
      <c r="T50" s="13">
        <v>28478.54</v>
      </c>
    </row>
    <row r="51" spans="1:20" s="8" customFormat="1" ht="18" customHeight="1" x14ac:dyDescent="0.25">
      <c r="A51" s="1">
        <f t="shared" si="4"/>
        <v>11</v>
      </c>
      <c r="B51" s="27" t="s">
        <v>28</v>
      </c>
      <c r="C51" s="13">
        <v>25867.8</v>
      </c>
      <c r="D51" s="13">
        <v>130980</v>
      </c>
      <c r="E51" s="13"/>
      <c r="F51" s="13">
        <v>1482</v>
      </c>
      <c r="G51" s="13">
        <v>1987</v>
      </c>
      <c r="H51" s="13"/>
      <c r="I51" s="13"/>
      <c r="J51" s="13">
        <v>29466.26</v>
      </c>
      <c r="K51" s="13">
        <v>654624.56000000017</v>
      </c>
      <c r="L51" s="13"/>
      <c r="M51" s="13"/>
      <c r="N51" s="13">
        <v>67552.72</v>
      </c>
      <c r="O51" s="13">
        <v>1003075.2000000001</v>
      </c>
      <c r="P51" s="13"/>
      <c r="Q51" s="74"/>
      <c r="R51" s="13">
        <v>60013.22</v>
      </c>
      <c r="S51" s="13">
        <v>44985.279999999999</v>
      </c>
      <c r="T51" s="13">
        <v>44985.279999999999</v>
      </c>
    </row>
    <row r="52" spans="1:20" s="8" customFormat="1" ht="18" customHeight="1" x14ac:dyDescent="0.25">
      <c r="A52" s="1">
        <f t="shared" si="4"/>
        <v>12</v>
      </c>
      <c r="B52" s="27" t="s">
        <v>30</v>
      </c>
      <c r="C52" s="13">
        <v>38834</v>
      </c>
      <c r="D52" s="13">
        <v>85684.760000000009</v>
      </c>
      <c r="E52" s="13"/>
      <c r="F52" s="13"/>
      <c r="G52" s="13"/>
      <c r="H52" s="13"/>
      <c r="I52" s="13"/>
      <c r="J52" s="13">
        <v>46256</v>
      </c>
      <c r="K52" s="13">
        <v>80190.880000000005</v>
      </c>
      <c r="L52" s="13"/>
      <c r="M52" s="13"/>
      <c r="N52" s="13">
        <v>66621.759999999995</v>
      </c>
      <c r="O52" s="13">
        <v>39215</v>
      </c>
      <c r="P52" s="13"/>
      <c r="Q52" s="74"/>
      <c r="R52" s="13">
        <v>62028.68</v>
      </c>
      <c r="S52" s="13">
        <v>46731.040000000001</v>
      </c>
      <c r="T52" s="13">
        <v>46731.040000000001</v>
      </c>
    </row>
    <row r="53" spans="1:20" s="8" customFormat="1" ht="18" customHeight="1" x14ac:dyDescent="0.25">
      <c r="A53" s="1">
        <f t="shared" si="4"/>
        <v>13</v>
      </c>
      <c r="B53" s="27" t="s">
        <v>31</v>
      </c>
      <c r="C53" s="13">
        <v>36000.120000000003</v>
      </c>
      <c r="D53" s="13">
        <v>376538.69</v>
      </c>
      <c r="E53" s="13"/>
      <c r="F53" s="13">
        <v>80.7</v>
      </c>
      <c r="G53" s="13">
        <v>69.56</v>
      </c>
      <c r="H53" s="13">
        <v>140.69999999999999</v>
      </c>
      <c r="I53" s="13">
        <v>69.56</v>
      </c>
      <c r="J53" s="13">
        <v>44302.15</v>
      </c>
      <c r="K53" s="13">
        <v>433910.7</v>
      </c>
      <c r="L53" s="13">
        <v>170.44</v>
      </c>
      <c r="M53" s="13"/>
      <c r="N53" s="13">
        <v>61791.49</v>
      </c>
      <c r="O53" s="13">
        <v>440507.2</v>
      </c>
      <c r="P53" s="13"/>
      <c r="Q53" s="74"/>
      <c r="R53" s="13">
        <v>58426.96</v>
      </c>
      <c r="S53" s="13">
        <v>43800.97</v>
      </c>
      <c r="T53" s="13">
        <v>43800.97</v>
      </c>
    </row>
    <row r="54" spans="1:20" s="8" customFormat="1" ht="27" customHeight="1" x14ac:dyDescent="0.25">
      <c r="A54" s="1">
        <f t="shared" si="4"/>
        <v>14</v>
      </c>
      <c r="B54" s="27" t="s">
        <v>68</v>
      </c>
      <c r="C54" s="13">
        <v>76333.66</v>
      </c>
      <c r="D54" s="13">
        <v>1189874.68</v>
      </c>
      <c r="E54" s="13"/>
      <c r="F54" s="13"/>
      <c r="G54" s="13">
        <v>1482</v>
      </c>
      <c r="H54" s="13">
        <v>850</v>
      </c>
      <c r="I54" s="13"/>
      <c r="J54" s="13">
        <v>85749.830000000016</v>
      </c>
      <c r="K54" s="13">
        <v>1593031.0399999991</v>
      </c>
      <c r="L54" s="13"/>
      <c r="M54" s="13">
        <v>2010</v>
      </c>
      <c r="N54" s="13">
        <v>139948.76</v>
      </c>
      <c r="O54" s="13">
        <v>1662470.4</v>
      </c>
      <c r="P54" s="13"/>
      <c r="Q54" s="74"/>
      <c r="R54" s="13">
        <v>124072.07</v>
      </c>
      <c r="S54" s="13">
        <v>93012.58</v>
      </c>
      <c r="T54" s="13">
        <v>93012.58</v>
      </c>
    </row>
    <row r="55" spans="1:20" s="8" customFormat="1" ht="18" customHeight="1" x14ac:dyDescent="0.25">
      <c r="A55" s="1">
        <f t="shared" si="4"/>
        <v>15</v>
      </c>
      <c r="B55" s="78" t="s">
        <v>22</v>
      </c>
      <c r="C55" s="13">
        <v>53753.280000000006</v>
      </c>
      <c r="D55" s="13">
        <v>489</v>
      </c>
      <c r="E55" s="13"/>
      <c r="F55" s="13"/>
      <c r="G55" s="13"/>
      <c r="H55" s="13"/>
      <c r="I55" s="13"/>
      <c r="J55" s="13">
        <v>60731</v>
      </c>
      <c r="K55" s="13">
        <v>6180</v>
      </c>
      <c r="L55" s="13"/>
      <c r="M55" s="13"/>
      <c r="N55" s="13">
        <v>91070.52</v>
      </c>
      <c r="O55" s="13">
        <v>0</v>
      </c>
      <c r="P55" s="13"/>
      <c r="Q55" s="74"/>
      <c r="R55" s="13">
        <v>87723.88</v>
      </c>
      <c r="S55" s="13">
        <v>65761.63</v>
      </c>
      <c r="T55" s="13">
        <v>65761.63</v>
      </c>
    </row>
    <row r="56" spans="1:20" s="8" customFormat="1" ht="28.2" customHeight="1" x14ac:dyDescent="0.25">
      <c r="A56" s="1">
        <f t="shared" si="4"/>
        <v>16</v>
      </c>
      <c r="B56" s="78" t="s">
        <v>55</v>
      </c>
      <c r="C56" s="13">
        <v>15749</v>
      </c>
      <c r="D56" s="13">
        <v>4872</v>
      </c>
      <c r="E56" s="13"/>
      <c r="F56" s="13"/>
      <c r="G56" s="13"/>
      <c r="H56" s="13"/>
      <c r="I56" s="13"/>
      <c r="J56" s="13">
        <v>17963.999999999996</v>
      </c>
      <c r="K56" s="13">
        <v>2378</v>
      </c>
      <c r="L56" s="13"/>
      <c r="M56" s="13"/>
      <c r="N56" s="13">
        <v>29214.000000000004</v>
      </c>
      <c r="O56" s="13">
        <v>0</v>
      </c>
      <c r="P56" s="13"/>
      <c r="Q56" s="74"/>
      <c r="R56" s="13">
        <v>25989.82</v>
      </c>
      <c r="S56" s="13">
        <v>19481.7</v>
      </c>
      <c r="T56" s="13">
        <v>19481.7</v>
      </c>
    </row>
    <row r="57" spans="1:20" s="8" customFormat="1" ht="18" customHeight="1" x14ac:dyDescent="0.25">
      <c r="A57" s="1">
        <f t="shared" si="4"/>
        <v>17</v>
      </c>
      <c r="B57" s="78" t="s">
        <v>13</v>
      </c>
      <c r="C57" s="13">
        <v>65967.91</v>
      </c>
      <c r="D57" s="13">
        <v>3272</v>
      </c>
      <c r="E57" s="13"/>
      <c r="F57" s="13"/>
      <c r="G57" s="13"/>
      <c r="H57" s="13"/>
      <c r="I57" s="13"/>
      <c r="J57" s="13">
        <v>68329.89</v>
      </c>
      <c r="K57" s="13">
        <v>9002.3600000000024</v>
      </c>
      <c r="L57" s="13"/>
      <c r="M57" s="13"/>
      <c r="N57" s="13">
        <v>101181.79999999997</v>
      </c>
      <c r="O57" s="13">
        <v>5935.630000000001</v>
      </c>
      <c r="P57" s="13"/>
      <c r="Q57" s="74"/>
      <c r="R57" s="13">
        <v>98281.76</v>
      </c>
      <c r="S57" s="13">
        <v>73670.98</v>
      </c>
      <c r="T57" s="13">
        <v>73670.98</v>
      </c>
    </row>
    <row r="58" spans="1:20" s="8" customFormat="1" ht="18" customHeight="1" x14ac:dyDescent="0.25">
      <c r="A58" s="1">
        <f t="shared" si="4"/>
        <v>18</v>
      </c>
      <c r="B58" s="28" t="s">
        <v>23</v>
      </c>
      <c r="C58" s="13">
        <v>23417.39</v>
      </c>
      <c r="D58" s="13">
        <v>2984</v>
      </c>
      <c r="E58" s="13"/>
      <c r="F58" s="13"/>
      <c r="G58" s="13"/>
      <c r="H58" s="13"/>
      <c r="I58" s="13"/>
      <c r="J58" s="13">
        <v>27207.29</v>
      </c>
      <c r="K58" s="13">
        <v>4502</v>
      </c>
      <c r="L58" s="13"/>
      <c r="M58" s="13"/>
      <c r="N58" s="13">
        <v>40637.74</v>
      </c>
      <c r="O58" s="13">
        <v>0</v>
      </c>
      <c r="P58" s="13"/>
      <c r="Q58" s="74"/>
      <c r="R58" s="13">
        <v>38912.22</v>
      </c>
      <c r="S58" s="13">
        <v>29168.19</v>
      </c>
      <c r="T58" s="13">
        <v>29168.19</v>
      </c>
    </row>
    <row r="59" spans="1:20" s="8" customFormat="1" ht="24" customHeight="1" x14ac:dyDescent="0.25">
      <c r="A59" s="1">
        <f t="shared" si="4"/>
        <v>19</v>
      </c>
      <c r="B59" s="78" t="s">
        <v>14</v>
      </c>
      <c r="C59" s="13">
        <v>6438.53</v>
      </c>
      <c r="D59" s="13"/>
      <c r="E59" s="13"/>
      <c r="F59" s="13"/>
      <c r="G59" s="13"/>
      <c r="H59" s="13"/>
      <c r="I59" s="13"/>
      <c r="J59" s="13">
        <v>8784.7400000000016</v>
      </c>
      <c r="K59" s="13">
        <v>0</v>
      </c>
      <c r="L59" s="13"/>
      <c r="M59" s="13"/>
      <c r="N59" s="13">
        <v>9096.8999999999978</v>
      </c>
      <c r="O59" s="13">
        <v>0</v>
      </c>
      <c r="P59" s="13"/>
      <c r="Q59" s="74"/>
      <c r="R59" s="13">
        <v>17469.189999999999</v>
      </c>
      <c r="S59" s="13">
        <v>13094.72</v>
      </c>
      <c r="T59" s="13">
        <v>13094.72</v>
      </c>
    </row>
    <row r="60" spans="1:20" s="8" customFormat="1" ht="26.4" customHeight="1" x14ac:dyDescent="0.25">
      <c r="A60" s="1">
        <f t="shared" si="4"/>
        <v>20</v>
      </c>
      <c r="B60" s="28" t="s">
        <v>15</v>
      </c>
      <c r="C60" s="13">
        <v>23561.579999999998</v>
      </c>
      <c r="D60" s="13"/>
      <c r="E60" s="13">
        <v>576.41999999999996</v>
      </c>
      <c r="F60" s="13"/>
      <c r="G60" s="13"/>
      <c r="H60" s="13"/>
      <c r="I60" s="13"/>
      <c r="J60" s="13">
        <v>26797.78</v>
      </c>
      <c r="K60" s="13">
        <v>480.34999999999997</v>
      </c>
      <c r="L60" s="13">
        <v>576.41999999999996</v>
      </c>
      <c r="M60" s="13"/>
      <c r="N60" s="13">
        <v>43167.139999999992</v>
      </c>
      <c r="O60" s="13">
        <v>0</v>
      </c>
      <c r="P60" s="13">
        <v>384.28</v>
      </c>
      <c r="Q60" s="74"/>
      <c r="R60" s="13">
        <v>38641.619999999995</v>
      </c>
      <c r="S60" s="13">
        <v>28965.35</v>
      </c>
      <c r="T60" s="13">
        <v>28965.35</v>
      </c>
    </row>
    <row r="61" spans="1:20" s="8" customFormat="1" ht="18" customHeight="1" x14ac:dyDescent="0.25">
      <c r="A61" s="1">
        <f t="shared" si="4"/>
        <v>21</v>
      </c>
      <c r="B61" s="28" t="s">
        <v>16</v>
      </c>
      <c r="C61" s="13">
        <v>12478.3</v>
      </c>
      <c r="D61" s="13">
        <v>1419.75</v>
      </c>
      <c r="E61" s="13"/>
      <c r="F61" s="13"/>
      <c r="G61" s="13"/>
      <c r="H61" s="13"/>
      <c r="I61" s="13"/>
      <c r="J61" s="13">
        <v>14193.08</v>
      </c>
      <c r="K61" s="13">
        <v>926.6700000000003</v>
      </c>
      <c r="L61" s="13"/>
      <c r="M61" s="13"/>
      <c r="N61" s="13">
        <v>22978.340000000004</v>
      </c>
      <c r="O61" s="13">
        <v>1077.8100000000002</v>
      </c>
      <c r="P61" s="13"/>
      <c r="Q61" s="74"/>
      <c r="R61" s="13">
        <v>20475.370000000003</v>
      </c>
      <c r="S61" s="13">
        <v>15348.12</v>
      </c>
      <c r="T61" s="13">
        <v>15348.12</v>
      </c>
    </row>
    <row r="62" spans="1:20" s="8" customFormat="1" ht="18" customHeight="1" x14ac:dyDescent="0.25">
      <c r="A62" s="1">
        <f t="shared" si="4"/>
        <v>22</v>
      </c>
      <c r="B62" s="28" t="s">
        <v>57</v>
      </c>
      <c r="C62" s="13">
        <v>4995.0700000000006</v>
      </c>
      <c r="D62" s="13">
        <v>645.60000000000014</v>
      </c>
      <c r="E62" s="13"/>
      <c r="F62" s="13"/>
      <c r="G62" s="13"/>
      <c r="H62" s="13"/>
      <c r="I62" s="13"/>
      <c r="J62" s="13">
        <v>5668.2599999999993</v>
      </c>
      <c r="K62" s="13">
        <v>1170.1500000000003</v>
      </c>
      <c r="L62" s="13"/>
      <c r="M62" s="13"/>
      <c r="N62" s="13">
        <v>9256.1</v>
      </c>
      <c r="O62" s="13">
        <v>1573.65</v>
      </c>
      <c r="P62" s="13"/>
      <c r="Q62" s="74"/>
      <c r="R62" s="13">
        <v>8202.41</v>
      </c>
      <c r="S62" s="13">
        <v>6148.44</v>
      </c>
      <c r="T62" s="13">
        <v>6148.44</v>
      </c>
    </row>
    <row r="63" spans="1:20" s="8" customFormat="1" ht="18" customHeight="1" x14ac:dyDescent="0.25">
      <c r="A63" s="1">
        <f t="shared" si="4"/>
        <v>23</v>
      </c>
      <c r="B63" s="28" t="s">
        <v>52</v>
      </c>
      <c r="C63" s="13">
        <v>11817</v>
      </c>
      <c r="D63" s="13">
        <v>319367</v>
      </c>
      <c r="E63" s="13"/>
      <c r="F63" s="13"/>
      <c r="G63" s="13"/>
      <c r="H63" s="13"/>
      <c r="I63" s="13"/>
      <c r="J63" s="13">
        <v>14410.000000000002</v>
      </c>
      <c r="K63" s="13">
        <v>311429</v>
      </c>
      <c r="L63" s="13"/>
      <c r="M63" s="13"/>
      <c r="N63" s="13">
        <v>22713.759999999998</v>
      </c>
      <c r="O63" s="13">
        <v>267738.88</v>
      </c>
      <c r="P63" s="13"/>
      <c r="Q63" s="74"/>
      <c r="R63" s="13">
        <v>20036.34</v>
      </c>
      <c r="S63" s="13">
        <v>15154.48</v>
      </c>
      <c r="T63" s="13">
        <v>15154.48</v>
      </c>
    </row>
    <row r="64" spans="1:20" s="8" customFormat="1" ht="18" customHeight="1" x14ac:dyDescent="0.25">
      <c r="A64" s="1">
        <f t="shared" si="4"/>
        <v>24</v>
      </c>
      <c r="B64" s="28" t="s">
        <v>72</v>
      </c>
      <c r="C64" s="13">
        <v>52607.170000000006</v>
      </c>
      <c r="D64" s="13">
        <v>149952.63</v>
      </c>
      <c r="E64" s="13"/>
      <c r="F64" s="13"/>
      <c r="G64" s="13"/>
      <c r="H64" s="13">
        <v>1482</v>
      </c>
      <c r="I64" s="13"/>
      <c r="J64" s="13">
        <v>59111.43</v>
      </c>
      <c r="K64" s="13">
        <v>127734.88</v>
      </c>
      <c r="L64" s="13"/>
      <c r="M64" s="13"/>
      <c r="N64" s="13">
        <v>96373.94</v>
      </c>
      <c r="O64" s="13">
        <v>77027.41</v>
      </c>
      <c r="P64" s="13"/>
      <c r="Q64" s="74"/>
      <c r="R64" s="13">
        <v>86348.38</v>
      </c>
      <c r="S64" s="13">
        <v>64121.06</v>
      </c>
      <c r="T64" s="13">
        <v>64121.06</v>
      </c>
    </row>
    <row r="65" spans="1:21" s="8" customFormat="1" ht="18" customHeight="1" x14ac:dyDescent="0.25">
      <c r="A65" s="1">
        <f t="shared" si="4"/>
        <v>25</v>
      </c>
      <c r="B65" s="28" t="s">
        <v>73</v>
      </c>
      <c r="C65" s="13">
        <v>26327</v>
      </c>
      <c r="D65" s="13">
        <v>4250</v>
      </c>
      <c r="E65" s="13"/>
      <c r="F65" s="13"/>
      <c r="G65" s="13"/>
      <c r="H65" s="13"/>
      <c r="I65" s="13">
        <v>489</v>
      </c>
      <c r="J65" s="13">
        <v>28407</v>
      </c>
      <c r="K65" s="13">
        <v>4447</v>
      </c>
      <c r="L65" s="13"/>
      <c r="M65" s="13"/>
      <c r="N65" s="13">
        <v>34500</v>
      </c>
      <c r="O65" s="13">
        <v>0</v>
      </c>
      <c r="P65" s="13"/>
      <c r="Q65" s="74"/>
      <c r="R65" s="13">
        <v>42742.46</v>
      </c>
      <c r="S65" s="13">
        <v>32039.3</v>
      </c>
      <c r="T65" s="13">
        <v>32039.3</v>
      </c>
    </row>
    <row r="66" spans="1:21" s="8" customFormat="1" ht="18" customHeight="1" x14ac:dyDescent="0.25">
      <c r="A66" s="1">
        <f t="shared" si="4"/>
        <v>26</v>
      </c>
      <c r="B66" s="28" t="s">
        <v>74</v>
      </c>
      <c r="C66" s="13">
        <v>16167</v>
      </c>
      <c r="D66" s="13">
        <v>185867</v>
      </c>
      <c r="E66" s="13"/>
      <c r="F66" s="13"/>
      <c r="G66" s="13"/>
      <c r="H66" s="13"/>
      <c r="I66" s="13"/>
      <c r="J66" s="13">
        <v>16694.999999999996</v>
      </c>
      <c r="K66" s="13">
        <v>251815</v>
      </c>
      <c r="L66" s="13"/>
      <c r="M66" s="13"/>
      <c r="N66" s="13">
        <v>25328.999999999993</v>
      </c>
      <c r="O66" s="13">
        <v>216235</v>
      </c>
      <c r="P66" s="13"/>
      <c r="Q66" s="74"/>
      <c r="R66" s="13">
        <v>24245.719999999998</v>
      </c>
      <c r="S66" s="13">
        <v>18174.349999999999</v>
      </c>
      <c r="T66" s="13">
        <v>18174.349999999999</v>
      </c>
    </row>
    <row r="67" spans="1:21" s="21" customFormat="1" ht="29.4" customHeight="1" x14ac:dyDescent="0.25">
      <c r="A67" s="51" t="s">
        <v>84</v>
      </c>
      <c r="B67" s="52"/>
      <c r="C67" s="20">
        <f>SUM(C41:C66)</f>
        <v>976673.32000000018</v>
      </c>
      <c r="D67" s="20">
        <f t="shared" ref="D67:T67" si="5">SUM(D41:D66)</f>
        <v>4127637.9500000007</v>
      </c>
      <c r="E67" s="20">
        <f t="shared" si="5"/>
        <v>576.41999999999996</v>
      </c>
      <c r="F67" s="20">
        <f t="shared" si="5"/>
        <v>6630.7</v>
      </c>
      <c r="G67" s="20">
        <f t="shared" si="5"/>
        <v>6002.56</v>
      </c>
      <c r="H67" s="20">
        <f t="shared" si="5"/>
        <v>4172.7</v>
      </c>
      <c r="I67" s="20">
        <f t="shared" si="5"/>
        <v>2533.56</v>
      </c>
      <c r="J67" s="20">
        <f t="shared" si="5"/>
        <v>1094326.48</v>
      </c>
      <c r="K67" s="20">
        <f t="shared" si="5"/>
        <v>4994916.38</v>
      </c>
      <c r="L67" s="20">
        <f t="shared" si="5"/>
        <v>746.8599999999999</v>
      </c>
      <c r="M67" s="20">
        <f t="shared" si="5"/>
        <v>3492</v>
      </c>
      <c r="N67" s="20">
        <f t="shared" si="5"/>
        <v>1740804.46</v>
      </c>
      <c r="O67" s="20">
        <f t="shared" si="5"/>
        <v>5464724.29</v>
      </c>
      <c r="P67" s="20">
        <f t="shared" si="5"/>
        <v>488.64</v>
      </c>
      <c r="Q67" s="20">
        <f t="shared" si="5"/>
        <v>0</v>
      </c>
      <c r="R67" s="20">
        <f t="shared" si="5"/>
        <v>1608901.7</v>
      </c>
      <c r="S67" s="20">
        <f t="shared" si="5"/>
        <v>1208189.4300000002</v>
      </c>
      <c r="T67" s="20">
        <f t="shared" si="5"/>
        <v>1208189.4300000002</v>
      </c>
      <c r="U67" s="44"/>
    </row>
    <row r="68" spans="1:21" s="12" customFormat="1" ht="14.1" customHeight="1" x14ac:dyDescent="0.25">
      <c r="A68" s="18">
        <v>1</v>
      </c>
      <c r="B68" s="19" t="s">
        <v>58</v>
      </c>
      <c r="C68" s="13">
        <v>2450.16</v>
      </c>
      <c r="D68" s="13"/>
      <c r="E68" s="13"/>
      <c r="F68" s="13"/>
      <c r="G68" s="13"/>
      <c r="H68" s="13"/>
      <c r="I68" s="13"/>
      <c r="J68" s="13">
        <v>3513.4800000000005</v>
      </c>
      <c r="K68" s="13"/>
      <c r="L68" s="13"/>
      <c r="M68" s="13"/>
      <c r="N68" s="13">
        <v>4793.28</v>
      </c>
      <c r="O68" s="13"/>
      <c r="P68" s="13"/>
      <c r="Q68" s="74"/>
      <c r="R68" s="13">
        <v>4143.1899999999996</v>
      </c>
      <c r="S68" s="13">
        <v>3107.39</v>
      </c>
      <c r="T68" s="13">
        <v>3107.39</v>
      </c>
      <c r="U68" s="11"/>
    </row>
    <row r="69" spans="1:21" s="8" customFormat="1" ht="14.1" customHeight="1" x14ac:dyDescent="0.25">
      <c r="A69" s="1">
        <f>A68+1</f>
        <v>2</v>
      </c>
      <c r="B69" s="27" t="s">
        <v>59</v>
      </c>
      <c r="C69" s="13">
        <v>2817.32</v>
      </c>
      <c r="D69" s="13"/>
      <c r="E69" s="13"/>
      <c r="F69" s="13"/>
      <c r="G69" s="13"/>
      <c r="H69" s="13"/>
      <c r="I69" s="13"/>
      <c r="J69" s="13">
        <v>3188.02</v>
      </c>
      <c r="K69" s="13"/>
      <c r="L69" s="13"/>
      <c r="M69" s="13"/>
      <c r="N69" s="13">
        <v>4744.96</v>
      </c>
      <c r="O69" s="13"/>
      <c r="P69" s="13"/>
      <c r="Q69" s="74"/>
      <c r="R69" s="13">
        <v>4855.45</v>
      </c>
      <c r="S69" s="13">
        <v>3641.59</v>
      </c>
      <c r="T69" s="13">
        <v>3641.59</v>
      </c>
    </row>
    <row r="70" spans="1:21" s="8" customFormat="1" ht="14.1" customHeight="1" x14ac:dyDescent="0.25">
      <c r="A70" s="1">
        <f t="shared" ref="A70:A77" si="6">A69+1</f>
        <v>3</v>
      </c>
      <c r="B70" s="25" t="s">
        <v>51</v>
      </c>
      <c r="C70" s="13">
        <v>2115.6999999999998</v>
      </c>
      <c r="D70" s="13"/>
      <c r="E70" s="13"/>
      <c r="F70" s="13"/>
      <c r="G70" s="13"/>
      <c r="H70" s="13"/>
      <c r="I70" s="13"/>
      <c r="J70" s="13">
        <v>3165.82</v>
      </c>
      <c r="K70" s="13"/>
      <c r="L70" s="13"/>
      <c r="M70" s="13"/>
      <c r="N70" s="13">
        <v>4343.6000000000004</v>
      </c>
      <c r="O70" s="13"/>
      <c r="P70" s="13"/>
      <c r="Q70" s="74"/>
      <c r="R70" s="13">
        <v>3609.3700000000003</v>
      </c>
      <c r="S70" s="13">
        <v>2707.03</v>
      </c>
      <c r="T70" s="13">
        <v>2707.03</v>
      </c>
    </row>
    <row r="71" spans="1:21" s="8" customFormat="1" ht="14.1" customHeight="1" x14ac:dyDescent="0.25">
      <c r="A71" s="1">
        <f t="shared" si="6"/>
        <v>4</v>
      </c>
      <c r="B71" s="27" t="s">
        <v>60</v>
      </c>
      <c r="C71" s="13">
        <v>1631.08</v>
      </c>
      <c r="D71" s="13"/>
      <c r="E71" s="13"/>
      <c r="F71" s="13"/>
      <c r="G71" s="13"/>
      <c r="H71" s="13"/>
      <c r="I71" s="13"/>
      <c r="J71" s="13">
        <v>1819.8000000000004</v>
      </c>
      <c r="K71" s="13"/>
      <c r="L71" s="13"/>
      <c r="M71" s="13"/>
      <c r="N71" s="13">
        <v>2992.56</v>
      </c>
      <c r="O71" s="13"/>
      <c r="P71" s="13"/>
      <c r="Q71" s="74"/>
      <c r="R71" s="13">
        <v>2722.47</v>
      </c>
      <c r="S71" s="13">
        <v>2041.85</v>
      </c>
      <c r="T71" s="13">
        <v>2041.85</v>
      </c>
    </row>
    <row r="72" spans="1:21" s="8" customFormat="1" ht="14.1" customHeight="1" x14ac:dyDescent="0.25">
      <c r="A72" s="1">
        <f t="shared" si="6"/>
        <v>5</v>
      </c>
      <c r="B72" s="27" t="s">
        <v>61</v>
      </c>
      <c r="C72" s="13">
        <v>5269.69</v>
      </c>
      <c r="D72" s="13"/>
      <c r="E72" s="13"/>
      <c r="F72" s="13"/>
      <c r="G72" s="13"/>
      <c r="H72" s="13"/>
      <c r="I72" s="13"/>
      <c r="J72" s="13">
        <v>7521.8399999999992</v>
      </c>
      <c r="K72" s="13"/>
      <c r="L72" s="13"/>
      <c r="M72" s="13"/>
      <c r="N72" s="13">
        <v>10480.700000000001</v>
      </c>
      <c r="O72" s="13"/>
      <c r="P72" s="13"/>
      <c r="Q72" s="74"/>
      <c r="R72" s="13">
        <v>8782.81</v>
      </c>
      <c r="S72" s="13">
        <v>6587.11</v>
      </c>
      <c r="T72" s="13">
        <v>6587.11</v>
      </c>
    </row>
    <row r="73" spans="1:21" s="8" customFormat="1" ht="14.1" customHeight="1" x14ac:dyDescent="0.25">
      <c r="A73" s="1">
        <f t="shared" si="6"/>
        <v>6</v>
      </c>
      <c r="B73" s="27" t="s">
        <v>33</v>
      </c>
      <c r="C73" s="13">
        <v>4610.16</v>
      </c>
      <c r="D73" s="13"/>
      <c r="E73" s="13"/>
      <c r="F73" s="13"/>
      <c r="G73" s="13"/>
      <c r="H73" s="13"/>
      <c r="I73" s="13"/>
      <c r="J73" s="13">
        <v>6841.1</v>
      </c>
      <c r="K73" s="13"/>
      <c r="L73" s="13"/>
      <c r="M73" s="13"/>
      <c r="N73" s="13">
        <v>9375.3399999999983</v>
      </c>
      <c r="O73" s="13"/>
      <c r="P73" s="13"/>
      <c r="Q73" s="74"/>
      <c r="R73" s="13">
        <v>7740.35</v>
      </c>
      <c r="S73" s="13">
        <v>5805.26</v>
      </c>
      <c r="T73" s="13">
        <v>5805.26</v>
      </c>
    </row>
    <row r="74" spans="1:21" s="8" customFormat="1" ht="14.1" customHeight="1" x14ac:dyDescent="0.25">
      <c r="A74" s="1">
        <v>7</v>
      </c>
      <c r="B74" s="27" t="s">
        <v>62</v>
      </c>
      <c r="C74" s="13">
        <v>845.28</v>
      </c>
      <c r="D74" s="13"/>
      <c r="E74" s="13"/>
      <c r="F74" s="13"/>
      <c r="G74" s="13"/>
      <c r="H74" s="13"/>
      <c r="I74" s="13"/>
      <c r="J74" s="13">
        <v>915.72</v>
      </c>
      <c r="K74" s="13"/>
      <c r="L74" s="13"/>
      <c r="M74" s="13"/>
      <c r="N74" s="13">
        <v>1040.08</v>
      </c>
      <c r="O74" s="13"/>
      <c r="P74" s="13"/>
      <c r="Q74" s="74"/>
      <c r="R74" s="13">
        <v>1426.05</v>
      </c>
      <c r="S74" s="13">
        <v>1069.54</v>
      </c>
      <c r="T74" s="13">
        <v>1069.54</v>
      </c>
    </row>
    <row r="75" spans="1:21" s="8" customFormat="1" ht="14.1" customHeight="1" x14ac:dyDescent="0.25">
      <c r="A75" s="1">
        <f t="shared" si="6"/>
        <v>8</v>
      </c>
      <c r="B75" s="27" t="s">
        <v>24</v>
      </c>
      <c r="C75" s="13">
        <v>0</v>
      </c>
      <c r="D75" s="13"/>
      <c r="E75" s="13"/>
      <c r="F75" s="13"/>
      <c r="G75" s="13"/>
      <c r="H75" s="13"/>
      <c r="I75" s="13"/>
      <c r="J75" s="13">
        <v>8424.9500000000007</v>
      </c>
      <c r="K75" s="13"/>
      <c r="L75" s="13"/>
      <c r="M75" s="13"/>
      <c r="N75" s="13">
        <v>6915.2400000000007</v>
      </c>
      <c r="O75" s="13"/>
      <c r="P75" s="13"/>
      <c r="Q75" s="74"/>
      <c r="R75" s="13">
        <v>12481.41</v>
      </c>
      <c r="S75" s="13">
        <v>9361.06</v>
      </c>
      <c r="T75" s="13">
        <v>9361.06</v>
      </c>
    </row>
    <row r="76" spans="1:21" s="8" customFormat="1" ht="14.1" customHeight="1" x14ac:dyDescent="0.25">
      <c r="A76" s="1">
        <f t="shared" si="6"/>
        <v>9</v>
      </c>
      <c r="B76" s="27" t="s">
        <v>63</v>
      </c>
      <c r="C76" s="13">
        <v>2648.82</v>
      </c>
      <c r="D76" s="13"/>
      <c r="E76" s="13"/>
      <c r="F76" s="13"/>
      <c r="G76" s="13"/>
      <c r="H76" s="13"/>
      <c r="I76" s="13"/>
      <c r="J76" s="13">
        <v>3551.9799999999996</v>
      </c>
      <c r="K76" s="13"/>
      <c r="L76" s="13"/>
      <c r="M76" s="13"/>
      <c r="N76" s="13">
        <v>4980.0199999999995</v>
      </c>
      <c r="O76" s="13"/>
      <c r="P76" s="13"/>
      <c r="Q76" s="74"/>
      <c r="R76" s="13">
        <v>4436.03</v>
      </c>
      <c r="S76" s="13">
        <v>3327.02</v>
      </c>
      <c r="T76" s="13">
        <v>3327.02</v>
      </c>
    </row>
    <row r="77" spans="1:21" s="8" customFormat="1" ht="14.1" customHeight="1" x14ac:dyDescent="0.25">
      <c r="A77" s="1">
        <f t="shared" si="6"/>
        <v>10</v>
      </c>
      <c r="B77" s="27" t="s">
        <v>64</v>
      </c>
      <c r="C77" s="13">
        <v>986.16</v>
      </c>
      <c r="D77" s="13"/>
      <c r="E77" s="13"/>
      <c r="F77" s="13"/>
      <c r="G77" s="13"/>
      <c r="H77" s="13"/>
      <c r="I77" s="13"/>
      <c r="J77" s="13">
        <v>1197.48</v>
      </c>
      <c r="K77" s="13"/>
      <c r="L77" s="13"/>
      <c r="M77" s="13"/>
      <c r="N77" s="13">
        <v>1901.88</v>
      </c>
      <c r="O77" s="13"/>
      <c r="P77" s="13"/>
      <c r="Q77" s="74"/>
      <c r="R77" s="13">
        <v>1702.8700000000001</v>
      </c>
      <c r="S77" s="13">
        <v>1277.1500000000001</v>
      </c>
      <c r="T77" s="13">
        <v>1277.1500000000001</v>
      </c>
    </row>
    <row r="78" spans="1:21" s="21" customFormat="1" ht="27" customHeight="1" x14ac:dyDescent="0.25">
      <c r="A78" s="51" t="s">
        <v>85</v>
      </c>
      <c r="B78" s="52"/>
      <c r="C78" s="20">
        <f>SUM(C68:C77)</f>
        <v>23374.369999999995</v>
      </c>
      <c r="D78" s="20">
        <f t="shared" ref="D78:T78" si="7">SUM(D68:D77)</f>
        <v>0</v>
      </c>
      <c r="E78" s="20">
        <f t="shared" si="7"/>
        <v>0</v>
      </c>
      <c r="F78" s="20">
        <f t="shared" si="7"/>
        <v>0</v>
      </c>
      <c r="G78" s="20">
        <f t="shared" si="7"/>
        <v>0</v>
      </c>
      <c r="H78" s="20">
        <f t="shared" si="7"/>
        <v>0</v>
      </c>
      <c r="I78" s="20">
        <f t="shared" si="7"/>
        <v>0</v>
      </c>
      <c r="J78" s="20">
        <f t="shared" si="7"/>
        <v>40140.189999999995</v>
      </c>
      <c r="K78" s="20">
        <f t="shared" si="7"/>
        <v>0</v>
      </c>
      <c r="L78" s="20">
        <f t="shared" si="7"/>
        <v>0</v>
      </c>
      <c r="M78" s="20">
        <f t="shared" si="7"/>
        <v>0</v>
      </c>
      <c r="N78" s="20">
        <f t="shared" si="7"/>
        <v>51567.659999999996</v>
      </c>
      <c r="O78" s="20">
        <f t="shared" si="7"/>
        <v>0</v>
      </c>
      <c r="P78" s="20">
        <f t="shared" si="7"/>
        <v>0</v>
      </c>
      <c r="Q78" s="20">
        <f t="shared" si="7"/>
        <v>0</v>
      </c>
      <c r="R78" s="20">
        <f t="shared" si="7"/>
        <v>51900.000000000007</v>
      </c>
      <c r="S78" s="20">
        <f t="shared" si="7"/>
        <v>38925</v>
      </c>
      <c r="T78" s="20">
        <f t="shared" si="7"/>
        <v>38925</v>
      </c>
      <c r="U78" s="44"/>
    </row>
    <row r="79" spans="1:21" s="8" customFormat="1" ht="25.5" customHeight="1" x14ac:dyDescent="0.25">
      <c r="A79" s="1">
        <v>1</v>
      </c>
      <c r="B79" s="81" t="s">
        <v>92</v>
      </c>
      <c r="C79" s="13">
        <v>465.0600000000004</v>
      </c>
      <c r="D79" s="13"/>
      <c r="E79" s="13"/>
      <c r="F79" s="13"/>
      <c r="G79" s="13"/>
      <c r="H79" s="13"/>
      <c r="I79" s="13"/>
      <c r="J79" s="13">
        <v>9.0949470177292824E-13</v>
      </c>
      <c r="K79" s="13"/>
      <c r="L79" s="13"/>
      <c r="M79" s="13"/>
      <c r="N79" s="13">
        <v>0</v>
      </c>
      <c r="O79" s="13"/>
      <c r="P79" s="13"/>
      <c r="Q79" s="74"/>
      <c r="R79" s="13">
        <v>0</v>
      </c>
      <c r="S79" s="13">
        <v>0</v>
      </c>
      <c r="T79" s="13">
        <v>0</v>
      </c>
    </row>
    <row r="80" spans="1:21" s="8" customFormat="1" ht="17.399999999999999" customHeight="1" x14ac:dyDescent="0.25">
      <c r="A80" s="1">
        <f>A79+1</f>
        <v>2</v>
      </c>
      <c r="B80" s="27" t="s">
        <v>25</v>
      </c>
      <c r="C80" s="13">
        <v>8645.0999999999985</v>
      </c>
      <c r="D80" s="13"/>
      <c r="E80" s="13"/>
      <c r="F80" s="13"/>
      <c r="G80" s="13"/>
      <c r="H80" s="13"/>
      <c r="I80" s="13"/>
      <c r="J80" s="13">
        <v>16075.740000000002</v>
      </c>
      <c r="K80" s="13"/>
      <c r="L80" s="13"/>
      <c r="M80" s="13"/>
      <c r="N80" s="13">
        <v>18526.500000000004</v>
      </c>
      <c r="O80" s="13"/>
      <c r="P80" s="13"/>
      <c r="Q80" s="74"/>
      <c r="R80" s="13">
        <v>15038.65</v>
      </c>
      <c r="S80" s="13">
        <v>11026.42</v>
      </c>
      <c r="T80" s="13">
        <v>11026.42</v>
      </c>
    </row>
    <row r="81" spans="1:21" s="8" customFormat="1" ht="20.399999999999999" customHeight="1" x14ac:dyDescent="0.25">
      <c r="A81" s="1">
        <f>A80+1</f>
        <v>3</v>
      </c>
      <c r="B81" s="27" t="s">
        <v>32</v>
      </c>
      <c r="C81" s="13">
        <v>4873.0199999999995</v>
      </c>
      <c r="D81" s="13"/>
      <c r="E81" s="13"/>
      <c r="F81" s="13"/>
      <c r="G81" s="13"/>
      <c r="H81" s="13"/>
      <c r="I81" s="13"/>
      <c r="J81" s="13">
        <v>6793.92</v>
      </c>
      <c r="K81" s="13"/>
      <c r="L81" s="13"/>
      <c r="M81" s="13"/>
      <c r="N81" s="13">
        <v>4064.2200000000012</v>
      </c>
      <c r="O81" s="13"/>
      <c r="P81" s="13"/>
      <c r="Q81" s="74"/>
      <c r="R81" s="13">
        <v>16801.73</v>
      </c>
      <c r="S81" s="13">
        <v>11779.01</v>
      </c>
      <c r="T81" s="13">
        <v>11779.01</v>
      </c>
    </row>
    <row r="82" spans="1:21" s="8" customFormat="1" ht="19.95" customHeight="1" x14ac:dyDescent="0.25">
      <c r="A82" s="1">
        <f>A81+1</f>
        <v>4</v>
      </c>
      <c r="B82" s="27" t="s">
        <v>26</v>
      </c>
      <c r="C82" s="13">
        <v>5014.5599999999995</v>
      </c>
      <c r="D82" s="13"/>
      <c r="E82" s="13"/>
      <c r="F82" s="13"/>
      <c r="G82" s="13"/>
      <c r="H82" s="13"/>
      <c r="I82" s="13"/>
      <c r="J82" s="13">
        <v>8310.42</v>
      </c>
      <c r="K82" s="13"/>
      <c r="L82" s="13"/>
      <c r="M82" s="13"/>
      <c r="N82" s="13">
        <v>10413.300000000001</v>
      </c>
      <c r="O82" s="13"/>
      <c r="P82" s="13"/>
      <c r="Q82" s="74"/>
      <c r="R82" s="13">
        <v>8593.51</v>
      </c>
      <c r="S82" s="13">
        <v>6300.81</v>
      </c>
      <c r="T82" s="13">
        <v>6300.81</v>
      </c>
    </row>
    <row r="83" spans="1:21" s="8" customFormat="1" ht="26.4" customHeight="1" x14ac:dyDescent="0.25">
      <c r="A83" s="1">
        <f>A82+1</f>
        <v>5</v>
      </c>
      <c r="B83" s="30" t="s">
        <v>67</v>
      </c>
      <c r="C83" s="13">
        <v>1273.8600000000001</v>
      </c>
      <c r="D83" s="13"/>
      <c r="E83" s="13"/>
      <c r="F83" s="13"/>
      <c r="G83" s="13"/>
      <c r="H83" s="13"/>
      <c r="I83" s="13"/>
      <c r="J83" s="13">
        <v>1617.6000000000001</v>
      </c>
      <c r="K83" s="13"/>
      <c r="L83" s="13"/>
      <c r="M83" s="13"/>
      <c r="N83" s="13">
        <v>2689.26</v>
      </c>
      <c r="O83" s="13"/>
      <c r="P83" s="13"/>
      <c r="Q83" s="74"/>
      <c r="R83" s="13">
        <v>2506.4499999999998</v>
      </c>
      <c r="S83" s="13">
        <v>1837.74</v>
      </c>
      <c r="T83" s="13">
        <v>1837.74</v>
      </c>
    </row>
    <row r="84" spans="1:21" s="8" customFormat="1" ht="14.1" customHeight="1" x14ac:dyDescent="0.25">
      <c r="A84" s="1">
        <v>6</v>
      </c>
      <c r="B84" s="27" t="s">
        <v>38</v>
      </c>
      <c r="C84" s="13">
        <v>3963.12</v>
      </c>
      <c r="D84" s="13"/>
      <c r="E84" s="13"/>
      <c r="F84" s="13"/>
      <c r="G84" s="13"/>
      <c r="H84" s="13"/>
      <c r="I84" s="13"/>
      <c r="J84" s="13">
        <v>5014.5600000000004</v>
      </c>
      <c r="K84" s="13"/>
      <c r="L84" s="13"/>
      <c r="M84" s="13"/>
      <c r="N84" s="13">
        <v>8492.4000000000015</v>
      </c>
      <c r="O84" s="13"/>
      <c r="P84" s="13"/>
      <c r="Q84" s="74"/>
      <c r="R84" s="13">
        <v>7018.03</v>
      </c>
      <c r="S84" s="13">
        <v>5145.66</v>
      </c>
      <c r="T84" s="13">
        <v>5145.66</v>
      </c>
    </row>
    <row r="85" spans="1:21" s="8" customFormat="1" ht="14.1" customHeight="1" x14ac:dyDescent="0.25">
      <c r="A85" s="31">
        <v>7</v>
      </c>
      <c r="B85" s="32" t="s">
        <v>76</v>
      </c>
      <c r="C85" s="13">
        <v>4981.5599999999995</v>
      </c>
      <c r="D85" s="15"/>
      <c r="E85" s="15"/>
      <c r="F85" s="15"/>
      <c r="G85" s="15"/>
      <c r="H85" s="15"/>
      <c r="I85" s="15"/>
      <c r="J85" s="13">
        <v>6219.8</v>
      </c>
      <c r="K85" s="15"/>
      <c r="L85" s="15"/>
      <c r="M85" s="15"/>
      <c r="N85" s="13">
        <v>10477.16</v>
      </c>
      <c r="O85" s="15"/>
      <c r="P85" s="15"/>
      <c r="Q85" s="77"/>
      <c r="R85" s="13">
        <v>8808.35</v>
      </c>
      <c r="S85" s="13">
        <v>6458.33</v>
      </c>
      <c r="T85" s="13">
        <v>6458.33</v>
      </c>
    </row>
    <row r="86" spans="1:21" s="21" customFormat="1" ht="33" customHeight="1" thickBot="1" x14ac:dyDescent="0.3">
      <c r="A86" s="49" t="s">
        <v>86</v>
      </c>
      <c r="B86" s="50"/>
      <c r="C86" s="22">
        <f>SUM(C79:C85)</f>
        <v>29216.28</v>
      </c>
      <c r="D86" s="22">
        <f t="shared" ref="D86:T86" si="8">SUM(D79:D85)</f>
        <v>0</v>
      </c>
      <c r="E86" s="22">
        <f t="shared" si="8"/>
        <v>0</v>
      </c>
      <c r="F86" s="22">
        <f t="shared" si="8"/>
        <v>0</v>
      </c>
      <c r="G86" s="22">
        <f t="shared" si="8"/>
        <v>0</v>
      </c>
      <c r="H86" s="22">
        <f t="shared" si="8"/>
        <v>0</v>
      </c>
      <c r="I86" s="22">
        <f t="shared" si="8"/>
        <v>0</v>
      </c>
      <c r="J86" s="22">
        <f t="shared" si="8"/>
        <v>44032.04</v>
      </c>
      <c r="K86" s="22">
        <f t="shared" si="8"/>
        <v>0</v>
      </c>
      <c r="L86" s="22">
        <f t="shared" si="8"/>
        <v>0</v>
      </c>
      <c r="M86" s="22">
        <f t="shared" si="8"/>
        <v>0</v>
      </c>
      <c r="N86" s="22">
        <f t="shared" si="8"/>
        <v>54662.840000000011</v>
      </c>
      <c r="O86" s="22">
        <f t="shared" si="8"/>
        <v>0</v>
      </c>
      <c r="P86" s="22">
        <f t="shared" si="8"/>
        <v>0</v>
      </c>
      <c r="Q86" s="22">
        <f t="shared" si="8"/>
        <v>0</v>
      </c>
      <c r="R86" s="22">
        <f t="shared" si="8"/>
        <v>58766.719999999994</v>
      </c>
      <c r="S86" s="22">
        <f t="shared" si="8"/>
        <v>42547.97</v>
      </c>
      <c r="T86" s="22">
        <f t="shared" si="8"/>
        <v>42547.97</v>
      </c>
      <c r="U86" s="44"/>
    </row>
    <row r="87" spans="1:21" s="23" customFormat="1" ht="30" customHeight="1" thickBot="1" x14ac:dyDescent="0.3">
      <c r="A87" s="65" t="s">
        <v>87</v>
      </c>
      <c r="B87" s="66"/>
      <c r="C87" s="67">
        <f>C86+C78+C67+C40+C32</f>
        <v>2238889.4699999997</v>
      </c>
      <c r="D87" s="67">
        <f t="shared" ref="D87:T87" si="9">D86+D78+D67+D40+D32</f>
        <v>4296215.9600000009</v>
      </c>
      <c r="E87" s="67">
        <f t="shared" si="9"/>
        <v>7269.5299999999988</v>
      </c>
      <c r="F87" s="67">
        <f t="shared" si="9"/>
        <v>7149.0199999999995</v>
      </c>
      <c r="G87" s="67">
        <f t="shared" si="9"/>
        <v>6297.1200000000008</v>
      </c>
      <c r="H87" s="67">
        <f t="shared" si="9"/>
        <v>4234.26</v>
      </c>
      <c r="I87" s="67">
        <f t="shared" si="9"/>
        <v>2634.32</v>
      </c>
      <c r="J87" s="67">
        <f t="shared" si="9"/>
        <v>2719392.51</v>
      </c>
      <c r="K87" s="67">
        <f t="shared" si="9"/>
        <v>5206238.9900000012</v>
      </c>
      <c r="L87" s="67">
        <f t="shared" si="9"/>
        <v>21581.489999999976</v>
      </c>
      <c r="M87" s="67">
        <f t="shared" si="9"/>
        <v>3654.06</v>
      </c>
      <c r="N87" s="67">
        <f t="shared" si="9"/>
        <v>4081944.1399999997</v>
      </c>
      <c r="O87" s="67">
        <f t="shared" si="9"/>
        <v>5661200.4800000014</v>
      </c>
      <c r="P87" s="67">
        <f t="shared" si="9"/>
        <v>17124.869999999981</v>
      </c>
      <c r="Q87" s="67">
        <f t="shared" si="9"/>
        <v>0</v>
      </c>
      <c r="R87" s="67">
        <f t="shared" si="9"/>
        <v>3957568.42</v>
      </c>
      <c r="S87" s="67">
        <f t="shared" si="9"/>
        <v>2960162.4000000004</v>
      </c>
      <c r="T87" s="68">
        <f t="shared" si="9"/>
        <v>2960162.4000000004</v>
      </c>
      <c r="U87" s="45"/>
    </row>
    <row r="88" spans="1:21" s="9" customFormat="1" ht="18.600000000000001" customHeight="1" x14ac:dyDescent="0.25">
      <c r="A88" s="35">
        <v>1</v>
      </c>
      <c r="B88" s="37" t="s">
        <v>41</v>
      </c>
      <c r="C88" s="16">
        <v>260000</v>
      </c>
      <c r="D88" s="16"/>
      <c r="E88" s="16"/>
      <c r="F88" s="16"/>
      <c r="G88" s="16"/>
      <c r="H88" s="16">
        <v>4000</v>
      </c>
      <c r="I88" s="16">
        <v>4000</v>
      </c>
      <c r="J88" s="16">
        <v>364000</v>
      </c>
      <c r="K88" s="16"/>
      <c r="L88" s="16"/>
      <c r="M88" s="16"/>
      <c r="N88" s="16">
        <v>368000</v>
      </c>
      <c r="O88" s="16"/>
      <c r="P88" s="16"/>
      <c r="Q88" s="71"/>
      <c r="R88" s="16">
        <v>380000</v>
      </c>
      <c r="S88" s="16">
        <v>300000</v>
      </c>
      <c r="T88" s="16">
        <v>100000</v>
      </c>
      <c r="U88" s="34"/>
    </row>
    <row r="89" spans="1:21" s="9" customFormat="1" ht="18" customHeight="1" x14ac:dyDescent="0.25">
      <c r="A89" s="40">
        <v>2</v>
      </c>
      <c r="B89" s="38" t="s">
        <v>42</v>
      </c>
      <c r="C89" s="13">
        <v>244000</v>
      </c>
      <c r="D89" s="13"/>
      <c r="E89" s="13"/>
      <c r="F89" s="13"/>
      <c r="G89" s="13"/>
      <c r="H89" s="13"/>
      <c r="I89" s="13"/>
      <c r="J89" s="13">
        <v>256000</v>
      </c>
      <c r="K89" s="13"/>
      <c r="L89" s="13"/>
      <c r="M89" s="13"/>
      <c r="N89" s="13">
        <v>308000</v>
      </c>
      <c r="O89" s="13"/>
      <c r="P89" s="13"/>
      <c r="Q89" s="74"/>
      <c r="R89" s="13">
        <v>358000</v>
      </c>
      <c r="S89" s="13">
        <v>290000</v>
      </c>
      <c r="T89" s="13">
        <v>0</v>
      </c>
      <c r="U89" s="34"/>
    </row>
    <row r="90" spans="1:21" s="9" customFormat="1" ht="21" customHeight="1" thickBot="1" x14ac:dyDescent="0.3">
      <c r="A90" s="36">
        <v>3</v>
      </c>
      <c r="B90" s="39" t="s">
        <v>31</v>
      </c>
      <c r="C90" s="13">
        <v>0</v>
      </c>
      <c r="D90" s="33"/>
      <c r="E90" s="33"/>
      <c r="F90" s="33"/>
      <c r="G90" s="33"/>
      <c r="H90" s="33"/>
      <c r="I90" s="33"/>
      <c r="J90" s="13">
        <v>0</v>
      </c>
      <c r="K90" s="33"/>
      <c r="L90" s="33"/>
      <c r="M90" s="33"/>
      <c r="N90" s="13">
        <v>0</v>
      </c>
      <c r="O90" s="33"/>
      <c r="P90" s="33"/>
      <c r="Q90" s="80"/>
      <c r="R90" s="13">
        <v>0</v>
      </c>
      <c r="S90" s="13">
        <v>0</v>
      </c>
      <c r="T90" s="13">
        <v>0</v>
      </c>
      <c r="U90" s="34"/>
    </row>
    <row r="91" spans="1:21" s="14" customFormat="1" ht="28.95" customHeight="1" thickBot="1" x14ac:dyDescent="0.3">
      <c r="A91" s="62" t="s">
        <v>88</v>
      </c>
      <c r="B91" s="63"/>
      <c r="C91" s="64">
        <f>SUM(C88:C90)</f>
        <v>504000</v>
      </c>
      <c r="D91" s="64">
        <f t="shared" ref="D91:T91" si="10">SUM(D88:D90)</f>
        <v>0</v>
      </c>
      <c r="E91" s="64">
        <f t="shared" si="10"/>
        <v>0</v>
      </c>
      <c r="F91" s="64">
        <f t="shared" si="10"/>
        <v>0</v>
      </c>
      <c r="G91" s="64">
        <f t="shared" si="10"/>
        <v>0</v>
      </c>
      <c r="H91" s="64">
        <f t="shared" si="10"/>
        <v>4000</v>
      </c>
      <c r="I91" s="64">
        <f t="shared" si="10"/>
        <v>4000</v>
      </c>
      <c r="J91" s="64">
        <f t="shared" si="10"/>
        <v>620000</v>
      </c>
      <c r="K91" s="64">
        <f t="shared" si="10"/>
        <v>0</v>
      </c>
      <c r="L91" s="64">
        <f t="shared" si="10"/>
        <v>0</v>
      </c>
      <c r="M91" s="64">
        <f t="shared" si="10"/>
        <v>0</v>
      </c>
      <c r="N91" s="64">
        <f t="shared" si="10"/>
        <v>676000</v>
      </c>
      <c r="O91" s="64">
        <f t="shared" si="10"/>
        <v>0</v>
      </c>
      <c r="P91" s="64">
        <f t="shared" si="10"/>
        <v>0</v>
      </c>
      <c r="Q91" s="64">
        <f t="shared" si="10"/>
        <v>0</v>
      </c>
      <c r="R91" s="64">
        <f t="shared" si="10"/>
        <v>738000</v>
      </c>
      <c r="S91" s="64">
        <f t="shared" si="10"/>
        <v>590000</v>
      </c>
      <c r="T91" s="64">
        <f t="shared" si="10"/>
        <v>100000</v>
      </c>
      <c r="U91" s="46"/>
    </row>
    <row r="92" spans="1:21" s="5" customFormat="1" ht="16.95" customHeight="1" x14ac:dyDescent="0.25">
      <c r="A92" s="69">
        <v>1</v>
      </c>
      <c r="B92" s="70" t="s">
        <v>45</v>
      </c>
      <c r="C92" s="16">
        <v>2204</v>
      </c>
      <c r="D92" s="16"/>
      <c r="E92" s="16"/>
      <c r="F92" s="16"/>
      <c r="G92" s="16"/>
      <c r="H92" s="16"/>
      <c r="I92" s="16"/>
      <c r="J92" s="16">
        <v>3192</v>
      </c>
      <c r="K92" s="16"/>
      <c r="L92" s="16"/>
      <c r="M92" s="16"/>
      <c r="N92" s="16">
        <v>2052</v>
      </c>
      <c r="O92" s="16"/>
      <c r="P92" s="16"/>
      <c r="Q92" s="71"/>
      <c r="R92" s="16">
        <v>2000</v>
      </c>
      <c r="S92" s="16">
        <v>2014</v>
      </c>
      <c r="T92" s="16">
        <v>2014</v>
      </c>
      <c r="U92" s="4"/>
    </row>
    <row r="93" spans="1:21" s="5" customFormat="1" ht="15" customHeight="1" x14ac:dyDescent="0.25">
      <c r="A93" s="72">
        <v>2</v>
      </c>
      <c r="B93" s="73" t="s">
        <v>43</v>
      </c>
      <c r="C93" s="13">
        <v>418</v>
      </c>
      <c r="D93" s="13"/>
      <c r="E93" s="13"/>
      <c r="F93" s="13"/>
      <c r="G93" s="13"/>
      <c r="H93" s="13"/>
      <c r="I93" s="13"/>
      <c r="J93" s="13">
        <v>722</v>
      </c>
      <c r="K93" s="13"/>
      <c r="L93" s="13"/>
      <c r="M93" s="13"/>
      <c r="N93" s="13">
        <v>836</v>
      </c>
      <c r="O93" s="13"/>
      <c r="P93" s="13"/>
      <c r="Q93" s="74"/>
      <c r="R93" s="13">
        <v>1710</v>
      </c>
      <c r="S93" s="13">
        <v>1710</v>
      </c>
      <c r="T93" s="13">
        <v>1710</v>
      </c>
      <c r="U93" s="4"/>
    </row>
    <row r="94" spans="1:21" s="5" customFormat="1" ht="17.399999999999999" customHeight="1" x14ac:dyDescent="0.25">
      <c r="A94" s="75"/>
      <c r="B94" s="76" t="s">
        <v>44</v>
      </c>
      <c r="C94" s="13">
        <v>0</v>
      </c>
      <c r="D94" s="15"/>
      <c r="E94" s="15"/>
      <c r="F94" s="15"/>
      <c r="G94" s="15"/>
      <c r="H94" s="15"/>
      <c r="I94" s="15"/>
      <c r="J94" s="13">
        <v>0</v>
      </c>
      <c r="K94" s="15"/>
      <c r="L94" s="15"/>
      <c r="M94" s="15"/>
      <c r="N94" s="13">
        <v>0</v>
      </c>
      <c r="O94" s="15"/>
      <c r="P94" s="15"/>
      <c r="Q94" s="77"/>
      <c r="R94" s="13">
        <v>0</v>
      </c>
      <c r="S94" s="13">
        <v>0</v>
      </c>
      <c r="T94" s="13">
        <v>0</v>
      </c>
      <c r="U94" s="4"/>
    </row>
    <row r="95" spans="1:21" s="5" customFormat="1" ht="15" customHeight="1" x14ac:dyDescent="0.25">
      <c r="A95" s="75">
        <v>3</v>
      </c>
      <c r="B95" s="78" t="s">
        <v>13</v>
      </c>
      <c r="C95" s="13">
        <v>228</v>
      </c>
      <c r="D95" s="15"/>
      <c r="E95" s="15"/>
      <c r="F95" s="15"/>
      <c r="G95" s="15"/>
      <c r="H95" s="15"/>
      <c r="I95" s="15"/>
      <c r="J95" s="13">
        <v>2166</v>
      </c>
      <c r="K95" s="15"/>
      <c r="L95" s="15"/>
      <c r="M95" s="15"/>
      <c r="N95" s="13">
        <v>1140</v>
      </c>
      <c r="O95" s="15"/>
      <c r="P95" s="15"/>
      <c r="Q95" s="77"/>
      <c r="R95" s="13">
        <v>874</v>
      </c>
      <c r="S95" s="13">
        <v>874</v>
      </c>
      <c r="T95" s="13">
        <v>874</v>
      </c>
      <c r="U95" s="4"/>
    </row>
    <row r="96" spans="1:21" s="5" customFormat="1" ht="21.6" customHeight="1" x14ac:dyDescent="0.25">
      <c r="A96" s="75">
        <v>4</v>
      </c>
      <c r="B96" s="28" t="s">
        <v>16</v>
      </c>
      <c r="C96" s="13">
        <v>4902</v>
      </c>
      <c r="D96" s="15"/>
      <c r="E96" s="15"/>
      <c r="F96" s="15"/>
      <c r="G96" s="15"/>
      <c r="H96" s="15"/>
      <c r="I96" s="15"/>
      <c r="J96" s="13">
        <v>5890</v>
      </c>
      <c r="K96" s="15"/>
      <c r="L96" s="15"/>
      <c r="M96" s="15"/>
      <c r="N96" s="13">
        <v>2504</v>
      </c>
      <c r="O96" s="15"/>
      <c r="P96" s="15"/>
      <c r="Q96" s="77"/>
      <c r="R96" s="13">
        <v>2698</v>
      </c>
      <c r="S96" s="13">
        <v>2660</v>
      </c>
      <c r="T96" s="13">
        <v>2660</v>
      </c>
      <c r="U96" s="4"/>
    </row>
    <row r="97" spans="1:21" s="5" customFormat="1" ht="21.6" customHeight="1" x14ac:dyDescent="0.25">
      <c r="A97" s="72">
        <v>5</v>
      </c>
      <c r="B97" s="28" t="s">
        <v>18</v>
      </c>
      <c r="C97" s="13">
        <v>494</v>
      </c>
      <c r="D97" s="13"/>
      <c r="E97" s="13"/>
      <c r="F97" s="13"/>
      <c r="G97" s="13"/>
      <c r="H97" s="13"/>
      <c r="I97" s="13"/>
      <c r="J97" s="13">
        <v>836</v>
      </c>
      <c r="K97" s="13"/>
      <c r="L97" s="13"/>
      <c r="M97" s="13"/>
      <c r="N97" s="13">
        <v>722</v>
      </c>
      <c r="O97" s="13"/>
      <c r="P97" s="13"/>
      <c r="Q97" s="74"/>
      <c r="R97" s="13">
        <v>1216</v>
      </c>
      <c r="S97" s="13">
        <v>1216</v>
      </c>
      <c r="T97" s="13">
        <v>1216</v>
      </c>
      <c r="U97" s="4"/>
    </row>
    <row r="98" spans="1:21" s="5" customFormat="1" ht="21.6" customHeight="1" thickBot="1" x14ac:dyDescent="0.3">
      <c r="A98" s="75">
        <v>6</v>
      </c>
      <c r="B98" s="79" t="s">
        <v>9</v>
      </c>
      <c r="C98" s="13">
        <v>722</v>
      </c>
      <c r="D98" s="15"/>
      <c r="E98" s="15"/>
      <c r="F98" s="15"/>
      <c r="G98" s="15"/>
      <c r="H98" s="15"/>
      <c r="I98" s="15"/>
      <c r="J98" s="13">
        <v>2014</v>
      </c>
      <c r="K98" s="15"/>
      <c r="L98" s="15"/>
      <c r="M98" s="15"/>
      <c r="N98" s="13">
        <v>1558</v>
      </c>
      <c r="O98" s="15"/>
      <c r="P98" s="15"/>
      <c r="Q98" s="77"/>
      <c r="R98" s="13">
        <v>2318</v>
      </c>
      <c r="S98" s="13">
        <v>2318</v>
      </c>
      <c r="T98" s="13">
        <v>2318</v>
      </c>
      <c r="U98" s="4"/>
    </row>
    <row r="99" spans="1:21" s="14" customFormat="1" ht="31.2" customHeight="1" x14ac:dyDescent="0.25">
      <c r="A99" s="47" t="s">
        <v>89</v>
      </c>
      <c r="B99" s="48"/>
      <c r="C99" s="41">
        <f>SUM(C92:C98)</f>
        <v>8968</v>
      </c>
      <c r="D99" s="41">
        <f t="shared" ref="D99:T99" si="11">SUM(D92:D98)</f>
        <v>0</v>
      </c>
      <c r="E99" s="41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14820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8812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10816</v>
      </c>
      <c r="S99" s="41">
        <f t="shared" si="11"/>
        <v>10792</v>
      </c>
      <c r="T99" s="41">
        <f t="shared" si="11"/>
        <v>10792</v>
      </c>
      <c r="U99" s="46"/>
    </row>
  </sheetData>
  <mergeCells count="14">
    <mergeCell ref="N2:Q2"/>
    <mergeCell ref="C2:I2"/>
    <mergeCell ref="A40:B40"/>
    <mergeCell ref="A78:B78"/>
    <mergeCell ref="B2:B3"/>
    <mergeCell ref="A67:B67"/>
    <mergeCell ref="A32:B32"/>
    <mergeCell ref="J2:M2"/>
    <mergeCell ref="A99:B99"/>
    <mergeCell ref="A99:B99"/>
    <mergeCell ref="A86:B86"/>
    <mergeCell ref="A86:B86"/>
    <mergeCell ref="A91:B91"/>
    <mergeCell ref="A87:B87"/>
  </mergeCells>
  <phoneticPr fontId="3" type="noConversion"/>
  <printOptions horizontalCentered="1" verticalCentered="1"/>
  <pageMargins left="0" right="0" top="0.60813008099999999" bottom="0.75" header="0.3" footer="0.3"/>
  <pageSetup paperSize="9" scale="64" fitToWidth="5" fitToHeight="4" orientation="landscape" r:id="rId1"/>
  <headerFooter>
    <oddHeader>&amp;L&amp;"Arial,Bold"&amp;12Angajamente legale AMBULATORIU PARACLINIC AN 2024 - referat nr. 83 / 24.04.2024</oddHeader>
    <oddFooter>&amp;LȘEF SERVICIU EVALUARE CONTRACTARE
Bianca TOPALĂ&amp;CȘEF SERVICIU DECONTARE
Corina  NEAMȚIU</oddFooter>
  </headerFooter>
  <colBreaks count="1" manualBreakCount="1">
    <brk id="9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corina neamtiu</cp:lastModifiedBy>
  <cp:lastPrinted>2024-04-24T08:42:45Z</cp:lastPrinted>
  <dcterms:created xsi:type="dcterms:W3CDTF">2015-12-28T06:02:20Z</dcterms:created>
  <dcterms:modified xsi:type="dcterms:W3CDTF">2024-04-24T09:12:01Z</dcterms:modified>
</cp:coreProperties>
</file>